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0955" windowHeight="9960" activeTab="0"/>
  </bookViews>
  <sheets>
    <sheet name="表三" sheetId="1" r:id="rId1"/>
    <sheet name="表八" sheetId="2" r:id="rId2"/>
  </sheets>
  <definedNames>
    <definedName name="_xlnm.Print_Area" localSheetId="0">'表三'!$A$1:$D$50</definedName>
    <definedName name="_xlnm.Print_Titles" localSheetId="1">'表八'!$1:$5</definedName>
    <definedName name="_xlnm.Print_Titles" localSheetId="0">'表三'!$1:$4</definedName>
  </definedNames>
  <calcPr fullCalcOnLoad="1"/>
</workbook>
</file>

<file path=xl/sharedStrings.xml><?xml version="1.0" encoding="utf-8"?>
<sst xmlns="http://schemas.openxmlformats.org/spreadsheetml/2006/main" count="162" uniqueCount="154">
  <si>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</si>
  <si>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</si>
  <si>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</si>
  <si>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</si>
  <si>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</si>
  <si>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</si>
  <si>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</si>
  <si>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</si>
  <si>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</si>
  <si>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</si>
  <si>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</si>
  <si>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</si>
  <si>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</si>
  <si>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</si>
  <si>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</si>
  <si>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</si>
  <si>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</si>
  <si>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</si>
  <si>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成品油价格和税费改革转移支付补助收入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</si>
  <si>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</si>
  <si>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</si>
  <si>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</si>
  <si>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</si>
  <si>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产粮（油）大县奖励资金收入</t>
  </si>
  <si>
    <t xml:space="preserve">      重点生态功能区转移支付收入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</si>
  <si>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</si>
  <si>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</si>
  <si>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</si>
  <si>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</si>
  <si>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</si>
  <si>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</si>
  <si>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</si>
  <si>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</si>
  <si>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</si>
  <si>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</si>
  <si>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</si>
  <si>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</si>
  <si>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</si>
  <si>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</si>
  <si>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</si>
  <si>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</si>
  <si>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</si>
  <si>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</si>
  <si>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</si>
  <si>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</si>
  <si>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一、农网还贷资金收入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</si>
  <si>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</si>
  <si>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</si>
  <si>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</si>
  <si>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</si>
  <si>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</si>
  <si>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</si>
  <si>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</si>
  <si>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</si>
  <si>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>五、农林水支出</t>
  </si>
  <si>
    <t xml:space="preserve">    三峡水库库区基金支出</t>
  </si>
  <si>
    <t>六、交通运输支出</t>
  </si>
  <si>
    <t xml:space="preserve">    铁路运输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</si>
  <si>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</si>
  <si>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</si>
  <si>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</si>
  <si>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</si>
  <si>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</si>
  <si>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</si>
  <si>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</si>
  <si>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</si>
  <si>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彩票发行销售机构业务费安排的支出</t>
  </si>
  <si>
    <t>地方政府专项债务还本支出</t>
  </si>
  <si>
    <t>表八</t>
  </si>
  <si>
    <t xml:space="preserve"> </t>
  </si>
  <si>
    <r>
      <t>2016</t>
    </r>
    <r>
      <rPr>
        <b/>
        <sz val="16"/>
        <rFont val="黑体"/>
        <family val="3"/>
      </rPr>
      <t>年政府性基金预算收支表</t>
    </r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</si>
  <si>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</si>
  <si>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</si>
  <si>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</si>
  <si>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</si>
  <si>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</si>
  <si>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</si>
  <si>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</si>
  <si>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</si>
  <si>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</si>
  <si>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</si>
  <si>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</si>
  <si>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 xml:space="preserve">    小型水库移民扶助基金及对应专项债务收入安排的支出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</si>
  <si>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</si>
  <si>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</si>
  <si>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</si>
  <si>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</si>
  <si>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</si>
  <si>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 xml:space="preserve">    国有土地使用权出让收入及对应专项债务收入安排的支出</t>
  </si>
  <si>
    <t>十一、农业土地开发资金收入</t>
  </si>
  <si>
    <t xml:space="preserve">    城市公用事业附加及对应专项债务收入安排的支出</t>
  </si>
  <si>
    <t>十二、国有土地使用权出让收入</t>
  </si>
  <si>
    <t xml:space="preserve">    国有土地收益基金及对应专项债务收入安排的支出</t>
  </si>
  <si>
    <t>十三、大中型水库库区基金收入</t>
  </si>
  <si>
    <t xml:space="preserve">    农业土地开发资金及对应专项债务收入安排的支出</t>
  </si>
  <si>
    <t>十四、彩票公益金收入</t>
  </si>
  <si>
    <t xml:space="preserve">    新增建设用地有偿使用费及对应专项债务收入安排的支出</t>
  </si>
  <si>
    <t>十五、城市基础设施配套费收入</t>
  </si>
  <si>
    <t xml:space="preserve">    城市基础设施配套费及对应专项债务收入安排的支出</t>
  </si>
  <si>
    <t>十六、小型水库移民扶助基金收入</t>
  </si>
  <si>
    <t xml:space="preserve">    污水处理费收入及对应专项债务收入安排的支出</t>
  </si>
  <si>
    <t>十七、国家重大水利工程建设基金收入</t>
  </si>
  <si>
    <t>十八、车辆通行费</t>
  </si>
  <si>
    <t xml:space="preserve">    新菜地开发建设基金及对应专项债务收入安排的支出</t>
  </si>
  <si>
    <t>十九、污水处理费收入</t>
  </si>
  <si>
    <t xml:space="preserve">    大中型水库库区基金及对应债务专著收入安排的支出</t>
  </si>
  <si>
    <t>二十、彩票发行机构和彩票销售机构的业务费用</t>
  </si>
  <si>
    <t>二十一、其他政府性基金收入</t>
  </si>
  <si>
    <t xml:space="preserve">    南水北调工程基金及对应专项债务收入安排的支出</t>
  </si>
  <si>
    <t xml:space="preserve">    国家重大水利工程建设基金及对应专项债务收入安排的支出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</si>
  <si>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</si>
  <si>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</si>
  <si>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</si>
  <si>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</si>
  <si>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</si>
  <si>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其他政府性基金及对应专项债务收入安排的支出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</si>
  <si>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</si>
  <si>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</si>
  <si>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</si>
  <si>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</si>
  <si>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支出合计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</si>
  <si>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</si>
  <si>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</si>
  <si>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</si>
  <si>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</si>
  <si>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</si>
  <si>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</si>
  <si>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</si>
  <si>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</si>
  <si>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</si>
  <si>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</si>
  <si>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</si>
  <si>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</si>
  <si>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</si>
  <si>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收入总计</t>
  </si>
  <si>
    <t>支出总计</t>
  </si>
  <si>
    <t>项目</t>
  </si>
  <si>
    <t>预算数</t>
  </si>
  <si>
    <t>本级收入合计</t>
  </si>
  <si>
    <t>本级支出合计</t>
  </si>
  <si>
    <t xml:space="preserve">      增值税和消费税税收返还收入 </t>
  </si>
  <si>
    <t xml:space="preserve">      老少边穷转移支付收入</t>
  </si>
  <si>
    <t xml:space="preserve">      企业事业单位划转补助收入</t>
  </si>
  <si>
    <t xml:space="preserve">      农村综合改革转移支付收入</t>
  </si>
  <si>
    <t xml:space="preserve">      固定数额补助收入</t>
  </si>
  <si>
    <t xml:space="preserve">      城乡社区</t>
  </si>
  <si>
    <t xml:space="preserve">      农林水</t>
  </si>
  <si>
    <t xml:space="preserve">      商业服务业等</t>
  </si>
  <si>
    <t xml:space="preserve">      粮油物资储备</t>
  </si>
  <si>
    <t xml:space="preserve">  调入预算稳定调节基金</t>
  </si>
  <si>
    <t xml:space="preserve">  建立预算稳定调节基金</t>
  </si>
  <si>
    <t>收入总计</t>
  </si>
  <si>
    <t>支出总计</t>
  </si>
  <si>
    <t>平顶山市2016年一般公共预算收支平衡表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</si>
</sst>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2" fillId="0" borderId="0" xfId="47" applyFont="1" applyFill="1" applyAlignment="1">
      <alignment vertical="center"/>
      <protection/>
    </xf>
    <xf numFmtId="0" fontId="0" fillId="0" borderId="0" xfId="47" applyFont="1" applyFill="1" applyAlignment="1">
      <alignment vertical="center"/>
      <protection/>
    </xf>
    <xf numFmtId="0" fontId="0" fillId="0" borderId="0" xfId="47" applyFont="1" applyFill="1" applyBorder="1" applyAlignment="1">
      <alignment horizontal="right" vertical="center"/>
      <protection/>
    </xf>
    <xf numFmtId="0" fontId="25" fillId="0" borderId="10" xfId="47" applyFont="1" applyFill="1" applyBorder="1" applyAlignment="1">
      <alignment horizontal="distributed" vertical="center"/>
      <protection/>
    </xf>
    <xf numFmtId="0" fontId="25" fillId="0" borderId="10" xfId="47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left" vertical="center"/>
      <protection/>
    </xf>
    <xf numFmtId="1" fontId="26" fillId="0" borderId="10" xfId="47" applyNumberFormat="1" applyFont="1" applyFill="1" applyBorder="1" applyAlignment="1" applyProtection="1">
      <alignment vertical="center"/>
      <protection locked="0"/>
    </xf>
    <xf numFmtId="1" fontId="27" fillId="0" borderId="10" xfId="47" applyNumberFormat="1" applyFont="1" applyFill="1" applyBorder="1" applyAlignment="1" applyProtection="1">
      <alignment horizontal="left" vertical="center"/>
      <protection locked="0"/>
    </xf>
    <xf numFmtId="0" fontId="27" fillId="0" borderId="10" xfId="47" applyFont="1" applyFill="1" applyBorder="1" applyAlignment="1">
      <alignment vertical="center"/>
      <protection/>
    </xf>
    <xf numFmtId="1" fontId="27" fillId="0" borderId="10" xfId="47" applyNumberFormat="1" applyFont="1" applyFill="1" applyBorder="1" applyAlignment="1" applyProtection="1">
      <alignment vertical="center"/>
      <protection locked="0"/>
    </xf>
    <xf numFmtId="0" fontId="27" fillId="0" borderId="10" xfId="47" applyNumberFormat="1" applyFont="1" applyFill="1" applyBorder="1" applyAlignment="1" applyProtection="1">
      <alignment vertical="center"/>
      <protection locked="0"/>
    </xf>
    <xf numFmtId="3" fontId="27" fillId="0" borderId="10" xfId="47" applyNumberFormat="1" applyFont="1" applyFill="1" applyBorder="1" applyAlignment="1" applyProtection="1">
      <alignment vertical="center"/>
      <protection/>
    </xf>
    <xf numFmtId="0" fontId="26" fillId="0" borderId="10" xfId="47" applyFont="1" applyFill="1" applyBorder="1" applyAlignment="1">
      <alignment horizontal="distributed" vertical="center"/>
      <protection/>
    </xf>
    <xf numFmtId="0" fontId="0" fillId="0" borderId="0" xfId="47" applyFont="1" applyFill="1" applyAlignment="1">
      <alignment horizontal="right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25" fillId="0" borderId="10" xfId="47" applyFont="1" applyFill="1" applyBorder="1" applyAlignment="1">
      <alignment horizontal="center" vertical="center" wrapText="1"/>
      <protection/>
    </xf>
    <xf numFmtId="0" fontId="27" fillId="0" borderId="10" xfId="47" applyFont="1" applyFill="1" applyBorder="1" applyAlignment="1">
      <alignment horizontal="right" vertical="center"/>
      <protection/>
    </xf>
    <xf numFmtId="0" fontId="27" fillId="8" borderId="10" xfId="47" applyFont="1" applyFill="1" applyBorder="1" applyAlignment="1">
      <alignment horizontal="right" vertical="center"/>
      <protection/>
    </xf>
    <xf numFmtId="0" fontId="27" fillId="8" borderId="11" xfId="47" applyFont="1" applyFill="1" applyBorder="1" applyAlignment="1">
      <alignment horizontal="right" vertical="center"/>
      <protection/>
    </xf>
    <xf numFmtId="3" fontId="27" fillId="0" borderId="10" xfId="47" applyNumberFormat="1" applyFont="1" applyFill="1" applyBorder="1" applyAlignment="1" applyProtection="1">
      <alignment horizontal="left" vertical="center"/>
      <protection/>
    </xf>
    <xf numFmtId="0" fontId="27" fillId="0" borderId="10" xfId="47" applyFont="1" applyBorder="1" applyAlignment="1">
      <alignment horizontal="left" vertical="center"/>
      <protection/>
    </xf>
    <xf numFmtId="0" fontId="0" fillId="0" borderId="10" xfId="47" applyFont="1" applyFill="1" applyBorder="1" applyAlignment="1">
      <alignment horizontal="right" vertical="center"/>
      <protection/>
    </xf>
    <xf numFmtId="0" fontId="0" fillId="8" borderId="10" xfId="47" applyFont="1" applyFill="1" applyBorder="1" applyAlignment="1">
      <alignment horizontal="right" vertical="center"/>
      <protection/>
    </xf>
    <xf numFmtId="0" fontId="25" fillId="0" borderId="0" xfId="47" applyFont="1" applyFill="1" applyAlignment="1">
      <alignment vertical="center"/>
      <protection/>
    </xf>
    <xf numFmtId="0" fontId="0" fillId="0" borderId="10" xfId="47" applyFont="1" applyFill="1" applyBorder="1" applyAlignment="1">
      <alignment vertical="center"/>
      <protection/>
    </xf>
    <xf numFmtId="0" fontId="26" fillId="0" borderId="10" xfId="47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8" fillId="0" borderId="0" xfId="47" applyFont="1" applyFill="1" applyAlignment="1">
      <alignment horizontal="center" vertical="center"/>
      <protection/>
    </xf>
    <xf numFmtId="0" fontId="24" fillId="0" borderId="12" xfId="47" applyFont="1" applyFill="1" applyBorder="1" applyAlignment="1">
      <alignment horizontal="distributed" vertical="center"/>
      <protection/>
    </xf>
    <xf numFmtId="0" fontId="24" fillId="0" borderId="13" xfId="47" applyFont="1" applyFill="1" applyBorder="1" applyAlignment="1">
      <alignment horizontal="distributed" vertical="center"/>
      <protection/>
    </xf>
    <xf numFmtId="0" fontId="24" fillId="0" borderId="14" xfId="47" applyFont="1" applyFill="1" applyBorder="1" applyAlignment="1">
      <alignment horizontal="distributed" vertical="center"/>
      <protection/>
    </xf>
    <xf numFmtId="0" fontId="23" fillId="0" borderId="0" xfId="47" applyFont="1" applyFill="1" applyAlignment="1">
      <alignment horizontal="center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常规_湛河区2016年预算表格（公式）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Followed Hyperlink" xfId="70"/>
    <cellStyle name="注释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showZeros="0" tabSelected="1" zoomScale="93" zoomScaleNormal="93" workbookViewId="0" topLeftCell="A1">
      <pane ySplit="4" topLeftCell="BM26" activePane="bottomLeft" state="frozen"/>
      <selection pane="topLeft" activeCell="E566" sqref="E566"/>
      <selection pane="bottomLeft" activeCell="B36" sqref="B36"/>
    </sheetView>
  </sheetViews>
  <sheetFormatPr defaultColWidth="9.00390625" defaultRowHeight="14.25"/>
  <cols>
    <col min="1" max="1" width="45.75390625" style="2" customWidth="1"/>
    <col min="2" max="2" width="24.75390625" style="2" customWidth="1"/>
    <col min="3" max="3" width="45.375" style="2" customWidth="1"/>
    <col min="4" max="4" width="20.625" style="2" customWidth="1"/>
    <col min="5" max="5" width="11.50390625" style="2" customWidth="1"/>
    <col min="6" max="16384" width="9.00390625" style="2" customWidth="1"/>
  </cols>
  <sheetData>
    <row r="1" spans="1:4" s="1" customFormat="1" ht="27">
      <c r="A1" s="30" t="s">
        <v>153</v>
      </c>
      <c r="B1" s="30"/>
      <c r="C1" s="30"/>
      <c r="D1" s="30"/>
    </row>
    <row r="2" spans="1:4" ht="20.25" customHeight="1">
      <c r="A2" s="1"/>
      <c r="D2" s="3" t="s">
        <v>42</v>
      </c>
    </row>
    <row r="3" spans="1:4" ht="31.5" customHeight="1">
      <c r="A3" s="31" t="s">
        <v>43</v>
      </c>
      <c r="B3" s="32"/>
      <c r="C3" s="31" t="s">
        <v>44</v>
      </c>
      <c r="D3" s="33"/>
    </row>
    <row r="4" spans="1:4" ht="21.75" customHeight="1">
      <c r="A4" s="4" t="s">
        <v>136</v>
      </c>
      <c r="B4" s="5" t="s">
        <v>137</v>
      </c>
      <c r="C4" s="4" t="s">
        <v>136</v>
      </c>
      <c r="D4" s="5" t="s">
        <v>137</v>
      </c>
    </row>
    <row r="5" spans="1:4" ht="19.5" customHeight="1">
      <c r="A5" s="6" t="s">
        <v>138</v>
      </c>
      <c r="B5" s="9">
        <v>1237696</v>
      </c>
      <c r="C5" s="6" t="s">
        <v>139</v>
      </c>
      <c r="D5" s="9">
        <v>2149964</v>
      </c>
    </row>
    <row r="6" spans="1:4" ht="19.5" customHeight="1">
      <c r="A6" s="7" t="s">
        <v>0</v>
      </c>
      <c r="B6" s="28">
        <f>SUM(B7,B47,B48,B49)</f>
        <v>1107091</v>
      </c>
      <c r="C6" s="7" t="s">
        <v>1</v>
      </c>
      <c r="D6" s="28">
        <f>SUM(D7,D13,D47,D48,D49)</f>
        <v>194823</v>
      </c>
    </row>
    <row r="7" spans="1:4" ht="19.5" customHeight="1">
      <c r="A7" s="8" t="s">
        <v>2</v>
      </c>
      <c r="B7" s="28">
        <f>SUM(B8,B13,B31)</f>
        <v>1038922</v>
      </c>
      <c r="C7" s="8" t="s">
        <v>3</v>
      </c>
      <c r="D7" s="28">
        <f>SUM(D8:D11)</f>
        <v>194823</v>
      </c>
    </row>
    <row r="8" spans="1:4" ht="19.5" customHeight="1">
      <c r="A8" s="8" t="s">
        <v>4</v>
      </c>
      <c r="B8" s="28">
        <f>SUM(B9:B12)</f>
        <v>79207</v>
      </c>
      <c r="C8" s="8" t="s">
        <v>5</v>
      </c>
      <c r="D8" s="9">
        <v>67703</v>
      </c>
    </row>
    <row r="9" spans="1:4" ht="19.5" customHeight="1">
      <c r="A9" s="27" t="s">
        <v>140</v>
      </c>
      <c r="B9" s="9">
        <v>54303</v>
      </c>
      <c r="C9" s="8" t="s">
        <v>6</v>
      </c>
      <c r="D9" s="9">
        <v>2024</v>
      </c>
    </row>
    <row r="10" spans="1:4" ht="19.5" customHeight="1">
      <c r="A10" s="27" t="s">
        <v>7</v>
      </c>
      <c r="B10" s="9">
        <v>11414</v>
      </c>
      <c r="C10" s="8" t="s">
        <v>8</v>
      </c>
      <c r="D10" s="9">
        <v>0</v>
      </c>
    </row>
    <row r="11" spans="1:4" ht="19.5" customHeight="1">
      <c r="A11" s="27" t="s">
        <v>9</v>
      </c>
      <c r="B11" s="9">
        <v>13328</v>
      </c>
      <c r="C11" s="8" t="s">
        <v>10</v>
      </c>
      <c r="D11" s="9">
        <v>125096</v>
      </c>
    </row>
    <row r="12" spans="1:4" ht="19.5" customHeight="1">
      <c r="A12" s="10" t="s">
        <v>11</v>
      </c>
      <c r="B12" s="9">
        <v>162</v>
      </c>
      <c r="C12" s="8"/>
      <c r="D12" s="9"/>
    </row>
    <row r="13" spans="1:4" ht="19.5" customHeight="1">
      <c r="A13" s="10" t="s">
        <v>12</v>
      </c>
      <c r="B13" s="28">
        <f>SUM(B14:B30)</f>
        <v>683275</v>
      </c>
      <c r="C13" s="8"/>
      <c r="D13" s="9">
        <v>0</v>
      </c>
    </row>
    <row r="14" spans="1:4" ht="19.5" customHeight="1">
      <c r="A14" s="10" t="s">
        <v>13</v>
      </c>
      <c r="B14" s="9"/>
      <c r="C14" s="8"/>
      <c r="D14" s="9">
        <v>0</v>
      </c>
    </row>
    <row r="15" spans="1:4" ht="19.5" customHeight="1">
      <c r="A15" s="11" t="s">
        <v>14</v>
      </c>
      <c r="B15" s="9">
        <v>255929</v>
      </c>
      <c r="C15" s="8"/>
      <c r="D15" s="9"/>
    </row>
    <row r="16" spans="1:4" ht="19.5" customHeight="1">
      <c r="A16" s="11" t="s">
        <v>141</v>
      </c>
      <c r="B16" s="9">
        <v>4092</v>
      </c>
      <c r="C16" s="8"/>
      <c r="D16" s="9"/>
    </row>
    <row r="17" spans="1:4" ht="19.5" customHeight="1">
      <c r="A17" s="12" t="s">
        <v>15</v>
      </c>
      <c r="B17" s="9">
        <v>14608</v>
      </c>
      <c r="C17" s="8"/>
      <c r="D17" s="9"/>
    </row>
    <row r="18" spans="1:4" ht="19.5" customHeight="1">
      <c r="A18" s="12" t="s">
        <v>16</v>
      </c>
      <c r="B18" s="9">
        <v>62402</v>
      </c>
      <c r="C18" s="8"/>
      <c r="D18" s="9"/>
    </row>
    <row r="19" spans="1:4" ht="19.5" customHeight="1">
      <c r="A19" s="12" t="s">
        <v>17</v>
      </c>
      <c r="B19" s="9">
        <v>3000</v>
      </c>
      <c r="C19" s="8"/>
      <c r="D19" s="9"/>
    </row>
    <row r="20" spans="1:4" ht="19.5" customHeight="1">
      <c r="A20" s="12" t="s">
        <v>142</v>
      </c>
      <c r="B20" s="9">
        <v>1998</v>
      </c>
      <c r="C20" s="8"/>
      <c r="D20" s="9"/>
    </row>
    <row r="21" spans="1:4" ht="19.5" customHeight="1">
      <c r="A21" s="12" t="s">
        <v>18</v>
      </c>
      <c r="B21" s="9">
        <v>2459</v>
      </c>
      <c r="C21" s="11"/>
      <c r="D21" s="9"/>
    </row>
    <row r="22" spans="1:4" ht="19.5" customHeight="1">
      <c r="A22" s="12" t="s">
        <v>19</v>
      </c>
      <c r="B22" s="9">
        <v>13832</v>
      </c>
      <c r="C22" s="8"/>
      <c r="D22" s="9"/>
    </row>
    <row r="23" spans="1:4" ht="19.5" customHeight="1">
      <c r="A23" s="12" t="s">
        <v>20</v>
      </c>
      <c r="B23" s="9">
        <v>52686</v>
      </c>
      <c r="C23" s="8"/>
      <c r="D23" s="9"/>
    </row>
    <row r="24" spans="1:4" ht="19.5" customHeight="1">
      <c r="A24" s="12" t="s">
        <v>21</v>
      </c>
      <c r="B24" s="9">
        <v>47758</v>
      </c>
      <c r="C24" s="8"/>
      <c r="D24" s="9"/>
    </row>
    <row r="25" spans="1:4" ht="19.5" customHeight="1">
      <c r="A25" s="11" t="s">
        <v>22</v>
      </c>
      <c r="B25" s="9">
        <v>122840</v>
      </c>
      <c r="C25" s="8"/>
      <c r="D25" s="9"/>
    </row>
    <row r="26" spans="1:4" ht="19.5" customHeight="1">
      <c r="A26" s="12" t="s">
        <v>143</v>
      </c>
      <c r="B26" s="9">
        <v>6438</v>
      </c>
      <c r="C26" s="8"/>
      <c r="D26" s="9"/>
    </row>
    <row r="27" spans="1:4" ht="19.5" customHeight="1">
      <c r="A27" s="12" t="s">
        <v>23</v>
      </c>
      <c r="B27" s="9">
        <v>7275</v>
      </c>
      <c r="C27" s="8"/>
      <c r="D27" s="9"/>
    </row>
    <row r="28" spans="1:4" ht="19.5" customHeight="1">
      <c r="A28" s="12" t="s">
        <v>24</v>
      </c>
      <c r="B28" s="9">
        <v>4440</v>
      </c>
      <c r="C28" s="12"/>
      <c r="D28" s="9"/>
    </row>
    <row r="29" spans="1:4" ht="19.5" customHeight="1">
      <c r="A29" s="12" t="s">
        <v>144</v>
      </c>
      <c r="B29" s="9">
        <v>69074</v>
      </c>
      <c r="C29" s="12"/>
      <c r="D29" s="9"/>
    </row>
    <row r="30" spans="1:4" ht="19.5" customHeight="1">
      <c r="A30" s="12" t="s">
        <v>25</v>
      </c>
      <c r="B30" s="9">
        <v>14444</v>
      </c>
      <c r="C30" s="12"/>
      <c r="D30" s="9"/>
    </row>
    <row r="31" spans="1:4" ht="19.5" customHeight="1">
      <c r="A31" s="12" t="s">
        <v>26</v>
      </c>
      <c r="B31" s="29">
        <f>SUM(B32:B46)</f>
        <v>276440</v>
      </c>
      <c r="C31" s="11"/>
      <c r="D31" s="9"/>
    </row>
    <row r="32" spans="1:4" ht="19.5" customHeight="1">
      <c r="A32" s="12" t="s">
        <v>27</v>
      </c>
      <c r="B32" s="9">
        <v>109</v>
      </c>
      <c r="C32" s="12"/>
      <c r="D32" s="9"/>
    </row>
    <row r="33" spans="1:4" ht="19.5" customHeight="1">
      <c r="A33" s="12" t="s">
        <v>28</v>
      </c>
      <c r="B33" s="9">
        <v>971</v>
      </c>
      <c r="C33" s="12"/>
      <c r="D33" s="9"/>
    </row>
    <row r="34" spans="1:4" ht="19.5" customHeight="1">
      <c r="A34" s="12" t="s">
        <v>29</v>
      </c>
      <c r="B34" s="9">
        <v>27280</v>
      </c>
      <c r="C34" s="8"/>
      <c r="D34" s="9"/>
    </row>
    <row r="35" spans="1:4" ht="19.5" customHeight="1">
      <c r="A35" s="12" t="s">
        <v>30</v>
      </c>
      <c r="B35" s="9">
        <v>56</v>
      </c>
      <c r="C35" s="8"/>
      <c r="D35" s="9"/>
    </row>
    <row r="36" spans="1:4" ht="19.5" customHeight="1">
      <c r="A36" s="12" t="s">
        <v>31</v>
      </c>
      <c r="B36" s="9">
        <v>1410</v>
      </c>
      <c r="C36" s="8"/>
      <c r="D36" s="9"/>
    </row>
    <row r="37" spans="1:4" ht="19.5" customHeight="1">
      <c r="A37" s="12" t="s">
        <v>32</v>
      </c>
      <c r="B37" s="9">
        <v>51694</v>
      </c>
      <c r="C37" s="8"/>
      <c r="D37" s="9"/>
    </row>
    <row r="38" spans="1:4" ht="19.5" customHeight="1">
      <c r="A38" s="12" t="s">
        <v>33</v>
      </c>
      <c r="B38" s="9">
        <v>29210</v>
      </c>
      <c r="C38" s="8"/>
      <c r="D38" s="9"/>
    </row>
    <row r="39" spans="1:4" ht="19.5" customHeight="1">
      <c r="A39" s="12" t="s">
        <v>34</v>
      </c>
      <c r="B39" s="9">
        <v>2963</v>
      </c>
      <c r="C39" s="8"/>
      <c r="D39" s="9"/>
    </row>
    <row r="40" spans="1:4" ht="19.5" customHeight="1">
      <c r="A40" s="12" t="s">
        <v>145</v>
      </c>
      <c r="B40" s="9">
        <v>3387</v>
      </c>
      <c r="C40" s="8"/>
      <c r="D40" s="9"/>
    </row>
    <row r="41" spans="1:4" ht="19.5" customHeight="1">
      <c r="A41" s="12" t="s">
        <v>146</v>
      </c>
      <c r="B41" s="9">
        <v>73056</v>
      </c>
      <c r="C41" s="8"/>
      <c r="D41" s="9"/>
    </row>
    <row r="42" spans="1:4" ht="19.5" customHeight="1">
      <c r="A42" s="12" t="s">
        <v>35</v>
      </c>
      <c r="B42" s="9">
        <v>10660</v>
      </c>
      <c r="C42" s="8"/>
      <c r="D42" s="9"/>
    </row>
    <row r="43" spans="1:4" ht="19.5" customHeight="1">
      <c r="A43" s="12" t="s">
        <v>147</v>
      </c>
      <c r="B43" s="9">
        <v>2661</v>
      </c>
      <c r="C43" s="8"/>
      <c r="D43" s="9"/>
    </row>
    <row r="44" spans="1:4" ht="19.5" customHeight="1">
      <c r="A44" s="12" t="s">
        <v>36</v>
      </c>
      <c r="B44" s="9">
        <v>10488</v>
      </c>
      <c r="C44" s="8"/>
      <c r="D44" s="9"/>
    </row>
    <row r="45" spans="1:4" ht="19.5" customHeight="1">
      <c r="A45" s="12" t="s">
        <v>148</v>
      </c>
      <c r="B45" s="9">
        <v>28</v>
      </c>
      <c r="C45" s="12"/>
      <c r="D45" s="9"/>
    </row>
    <row r="46" spans="1:4" ht="19.5" customHeight="1">
      <c r="A46" s="9" t="s">
        <v>37</v>
      </c>
      <c r="B46" s="9">
        <v>62467</v>
      </c>
      <c r="C46" s="12"/>
      <c r="D46" s="9"/>
    </row>
    <row r="47" spans="1:4" ht="19.5" customHeight="1">
      <c r="A47" s="10" t="s">
        <v>38</v>
      </c>
      <c r="B47" s="9"/>
      <c r="C47" s="8" t="s">
        <v>39</v>
      </c>
      <c r="D47" s="9"/>
    </row>
    <row r="48" spans="1:4" ht="19.5" customHeight="1">
      <c r="A48" s="10" t="s">
        <v>40</v>
      </c>
      <c r="B48" s="9">
        <v>17800</v>
      </c>
      <c r="C48" s="8" t="s">
        <v>41</v>
      </c>
      <c r="D48" s="9"/>
    </row>
    <row r="49" spans="1:4" ht="19.5" customHeight="1">
      <c r="A49" s="10" t="s">
        <v>149</v>
      </c>
      <c r="B49" s="9">
        <v>50369</v>
      </c>
      <c r="C49" s="10" t="s">
        <v>150</v>
      </c>
      <c r="D49" s="9"/>
    </row>
    <row r="50" spans="1:5" ht="19.5" customHeight="1">
      <c r="A50" s="13" t="s">
        <v>151</v>
      </c>
      <c r="B50" s="28">
        <f>SUM(B5,B6)</f>
        <v>2344787</v>
      </c>
      <c r="C50" s="13" t="s">
        <v>152</v>
      </c>
      <c r="D50" s="28">
        <f>SUM(D5,D6)</f>
        <v>2344787</v>
      </c>
      <c r="E50" s="2">
        <v>0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3">
    <mergeCell ref="A1:D1"/>
    <mergeCell ref="A3:B3"/>
    <mergeCell ref="C3:D3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4" r:id="rId1"/>
  <rowBreaks count="1" manualBreakCount="1">
    <brk id="2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Zeros="0" workbookViewId="0" topLeftCell="A1">
      <pane ySplit="5" topLeftCell="BM51" activePane="bottomLeft" state="frozen"/>
      <selection pane="topLeft" activeCell="E566" sqref="E566"/>
      <selection pane="bottomLeft" activeCell="B16" sqref="B16"/>
    </sheetView>
  </sheetViews>
  <sheetFormatPr defaultColWidth="9.00390625" defaultRowHeight="14.25"/>
  <cols>
    <col min="1" max="1" width="42.625" style="2" customWidth="1"/>
    <col min="2" max="2" width="12.00390625" style="2" customWidth="1"/>
    <col min="3" max="3" width="10.50390625" style="2" customWidth="1"/>
    <col min="4" max="4" width="13.875" style="2" customWidth="1"/>
    <col min="5" max="5" width="61.625" style="2" customWidth="1"/>
    <col min="6" max="6" width="12.875" style="2" customWidth="1"/>
    <col min="7" max="7" width="10.875" style="2" customWidth="1"/>
    <col min="8" max="8" width="13.75390625" style="2" customWidth="1"/>
    <col min="9" max="16384" width="9.00390625" style="2" customWidth="1"/>
  </cols>
  <sheetData>
    <row r="1" spans="1:8" ht="14.25">
      <c r="A1" s="1" t="s">
        <v>68</v>
      </c>
      <c r="H1" s="14" t="s">
        <v>69</v>
      </c>
    </row>
    <row r="2" spans="1:8" ht="18" customHeight="1">
      <c r="A2" s="34" t="s">
        <v>70</v>
      </c>
      <c r="B2" s="34"/>
      <c r="C2" s="34"/>
      <c r="D2" s="34"/>
      <c r="E2" s="34"/>
      <c r="F2" s="34"/>
      <c r="G2" s="34"/>
      <c r="H2" s="34"/>
    </row>
    <row r="3" spans="1:8" ht="18" customHeight="1">
      <c r="A3" s="1"/>
      <c r="H3" s="15" t="s">
        <v>71</v>
      </c>
    </row>
    <row r="4" spans="1:8" ht="31.5" customHeight="1">
      <c r="A4" s="31" t="s">
        <v>72</v>
      </c>
      <c r="B4" s="32"/>
      <c r="C4" s="32"/>
      <c r="D4" s="33"/>
      <c r="E4" s="31" t="s">
        <v>73</v>
      </c>
      <c r="F4" s="32"/>
      <c r="G4" s="32"/>
      <c r="H4" s="33"/>
    </row>
    <row r="5" spans="1:8" ht="35.25" customHeight="1">
      <c r="A5" s="4" t="s">
        <v>74</v>
      </c>
      <c r="B5" s="16" t="s">
        <v>75</v>
      </c>
      <c r="C5" s="5" t="s">
        <v>76</v>
      </c>
      <c r="D5" s="16" t="s">
        <v>77</v>
      </c>
      <c r="E5" s="4" t="s">
        <v>74</v>
      </c>
      <c r="F5" s="16" t="s">
        <v>75</v>
      </c>
      <c r="G5" s="5" t="s">
        <v>76</v>
      </c>
      <c r="H5" s="16" t="s">
        <v>77</v>
      </c>
    </row>
    <row r="6" spans="1:8" ht="19.5" customHeight="1">
      <c r="A6" s="12" t="s">
        <v>45</v>
      </c>
      <c r="B6" s="17"/>
      <c r="C6" s="17"/>
      <c r="D6" s="18">
        <f aca="true" t="shared" si="0" ref="D6:D25">IF(B6=0,"",ROUND(C6/B6*100,1))</f>
      </c>
      <c r="E6" s="12" t="s">
        <v>46</v>
      </c>
      <c r="F6" s="19">
        <v>129</v>
      </c>
      <c r="G6" s="19">
        <v>0</v>
      </c>
      <c r="H6" s="18">
        <v>0</v>
      </c>
    </row>
    <row r="7" spans="1:8" ht="19.5" customHeight="1">
      <c r="A7" s="12" t="s">
        <v>78</v>
      </c>
      <c r="B7" s="17"/>
      <c r="C7" s="17"/>
      <c r="D7" s="18">
        <f t="shared" si="0"/>
      </c>
      <c r="E7" s="20" t="s">
        <v>47</v>
      </c>
      <c r="F7" s="17">
        <v>129</v>
      </c>
      <c r="G7" s="17"/>
      <c r="H7" s="18">
        <v>0</v>
      </c>
    </row>
    <row r="8" spans="1:8" ht="19.5" customHeight="1">
      <c r="A8" s="12" t="s">
        <v>79</v>
      </c>
      <c r="B8" s="17"/>
      <c r="C8" s="17"/>
      <c r="D8" s="18">
        <f t="shared" si="0"/>
      </c>
      <c r="E8" s="12" t="s">
        <v>48</v>
      </c>
      <c r="F8" s="18">
        <v>27212</v>
      </c>
      <c r="G8" s="18">
        <v>12413</v>
      </c>
      <c r="H8" s="18">
        <v>313.6</v>
      </c>
    </row>
    <row r="9" spans="1:8" ht="19.5" customHeight="1">
      <c r="A9" s="12" t="s">
        <v>80</v>
      </c>
      <c r="B9" s="17">
        <v>95</v>
      </c>
      <c r="C9" s="17">
        <v>113</v>
      </c>
      <c r="D9" s="18">
        <v>433.1</v>
      </c>
      <c r="E9" s="20" t="s">
        <v>49</v>
      </c>
      <c r="F9" s="17">
        <v>26692</v>
      </c>
      <c r="G9" s="17">
        <v>12413</v>
      </c>
      <c r="H9" s="18">
        <v>390.8</v>
      </c>
    </row>
    <row r="10" spans="1:8" ht="19.5" customHeight="1">
      <c r="A10" s="12" t="s">
        <v>81</v>
      </c>
      <c r="B10" s="17">
        <v>341</v>
      </c>
      <c r="C10" s="17">
        <v>497</v>
      </c>
      <c r="D10" s="18">
        <v>667</v>
      </c>
      <c r="E10" s="20" t="s">
        <v>82</v>
      </c>
      <c r="F10" s="17">
        <v>520</v>
      </c>
      <c r="G10" s="17"/>
      <c r="H10" s="18">
        <v>0</v>
      </c>
    </row>
    <row r="11" spans="1:8" ht="19.5" customHeight="1">
      <c r="A11" s="12" t="s">
        <v>83</v>
      </c>
      <c r="B11" s="17"/>
      <c r="C11" s="17"/>
      <c r="D11" s="18">
        <f t="shared" si="0"/>
      </c>
      <c r="E11" s="12" t="s">
        <v>50</v>
      </c>
      <c r="F11" s="18">
        <v>0</v>
      </c>
      <c r="G11" s="18">
        <v>0</v>
      </c>
      <c r="H11" s="18">
        <f>IF(F11=0,"",ROUND(G11/F11*100,1))</f>
      </c>
    </row>
    <row r="12" spans="1:8" ht="19.5" customHeight="1">
      <c r="A12" s="12" t="s">
        <v>84</v>
      </c>
      <c r="B12" s="17"/>
      <c r="C12" s="17"/>
      <c r="D12" s="18">
        <f t="shared" si="0"/>
      </c>
      <c r="E12" s="12" t="s">
        <v>51</v>
      </c>
      <c r="F12" s="17"/>
      <c r="G12" s="17"/>
      <c r="H12" s="18">
        <f>IF(F12=0,"",ROUND(G12/F12*100,1))</f>
      </c>
    </row>
    <row r="13" spans="1:8" ht="19.5" customHeight="1">
      <c r="A13" s="12" t="s">
        <v>85</v>
      </c>
      <c r="B13" s="17"/>
      <c r="C13" s="17"/>
      <c r="D13" s="18">
        <f t="shared" si="0"/>
      </c>
      <c r="E13" s="12" t="s">
        <v>52</v>
      </c>
      <c r="F13" s="17"/>
      <c r="G13" s="17"/>
      <c r="H13" s="18">
        <f>IF(F13=0,"",ROUND(G13/F13*100,1))</f>
      </c>
    </row>
    <row r="14" spans="1:8" ht="19.5" customHeight="1">
      <c r="A14" s="12" t="s">
        <v>86</v>
      </c>
      <c r="B14" s="17">
        <v>2361</v>
      </c>
      <c r="C14" s="17">
        <v>2450</v>
      </c>
      <c r="D14" s="18">
        <v>575.3</v>
      </c>
      <c r="E14" s="12" t="s">
        <v>53</v>
      </c>
      <c r="F14" s="18">
        <v>228786</v>
      </c>
      <c r="G14" s="18">
        <v>341531</v>
      </c>
      <c r="H14" s="18">
        <v>1458.8</v>
      </c>
    </row>
    <row r="15" spans="1:8" ht="19.5" customHeight="1">
      <c r="A15" s="12" t="s">
        <v>87</v>
      </c>
      <c r="B15" s="17">
        <v>3804</v>
      </c>
      <c r="C15" s="17">
        <v>7111</v>
      </c>
      <c r="D15" s="18">
        <v>1297.5</v>
      </c>
      <c r="E15" s="12" t="s">
        <v>88</v>
      </c>
      <c r="F15" s="17">
        <v>213234</v>
      </c>
      <c r="G15" s="17">
        <v>312807</v>
      </c>
      <c r="H15" s="18">
        <v>1453.3</v>
      </c>
    </row>
    <row r="16" spans="1:8" ht="19.5" customHeight="1">
      <c r="A16" s="12" t="s">
        <v>89</v>
      </c>
      <c r="B16" s="17">
        <v>2983</v>
      </c>
      <c r="C16" s="17">
        <v>3375</v>
      </c>
      <c r="D16" s="18">
        <v>990.5</v>
      </c>
      <c r="E16" s="12" t="s">
        <v>90</v>
      </c>
      <c r="F16" s="17">
        <v>2448</v>
      </c>
      <c r="G16" s="17">
        <v>2699</v>
      </c>
      <c r="H16" s="18">
        <v>544.5</v>
      </c>
    </row>
    <row r="17" spans="1:8" ht="19.5" customHeight="1">
      <c r="A17" s="12" t="s">
        <v>91</v>
      </c>
      <c r="B17" s="17">
        <v>174585</v>
      </c>
      <c r="C17" s="17">
        <v>344846</v>
      </c>
      <c r="D17" s="18">
        <v>1696.2</v>
      </c>
      <c r="E17" s="12" t="s">
        <v>92</v>
      </c>
      <c r="F17" s="17">
        <v>1783</v>
      </c>
      <c r="G17" s="17">
        <v>7085</v>
      </c>
      <c r="H17" s="18">
        <v>4020.6</v>
      </c>
    </row>
    <row r="18" spans="1:8" ht="19.5" customHeight="1">
      <c r="A18" s="12" t="s">
        <v>93</v>
      </c>
      <c r="B18" s="17"/>
      <c r="C18" s="17"/>
      <c r="D18" s="18">
        <f t="shared" si="0"/>
      </c>
      <c r="E18" s="12" t="s">
        <v>94</v>
      </c>
      <c r="F18" s="17">
        <v>1743</v>
      </c>
      <c r="G18" s="17">
        <v>3280</v>
      </c>
      <c r="H18" s="18">
        <v>4243.4</v>
      </c>
    </row>
    <row r="19" spans="1:8" ht="19.5" customHeight="1">
      <c r="A19" s="12" t="s">
        <v>95</v>
      </c>
      <c r="B19" s="17"/>
      <c r="C19" s="17"/>
      <c r="D19" s="18">
        <f t="shared" si="0"/>
      </c>
      <c r="E19" s="12" t="s">
        <v>96</v>
      </c>
      <c r="F19" s="17">
        <v>1940</v>
      </c>
      <c r="G19" s="17">
        <v>1999</v>
      </c>
      <c r="H19" s="18">
        <v>366.6</v>
      </c>
    </row>
    <row r="20" spans="1:8" ht="19.5" customHeight="1">
      <c r="A20" s="12" t="s">
        <v>97</v>
      </c>
      <c r="B20" s="17">
        <v>8721</v>
      </c>
      <c r="C20" s="17">
        <v>14395</v>
      </c>
      <c r="D20" s="18">
        <v>3288.8</v>
      </c>
      <c r="E20" s="12" t="s">
        <v>98</v>
      </c>
      <c r="F20" s="17">
        <v>7582</v>
      </c>
      <c r="G20" s="17">
        <v>13148</v>
      </c>
      <c r="H20" s="18">
        <v>1141.5</v>
      </c>
    </row>
    <row r="21" spans="1:8" ht="19.5" customHeight="1">
      <c r="A21" s="12" t="s">
        <v>99</v>
      </c>
      <c r="B21" s="17"/>
      <c r="C21" s="17"/>
      <c r="D21" s="18">
        <f t="shared" si="0"/>
      </c>
      <c r="E21" s="12" t="s">
        <v>100</v>
      </c>
      <c r="F21" s="17">
        <v>56</v>
      </c>
      <c r="G21" s="17">
        <v>513</v>
      </c>
      <c r="H21" s="18">
        <v>1291.1</v>
      </c>
    </row>
    <row r="22" spans="1:8" ht="19.5" customHeight="1">
      <c r="A22" s="12" t="s">
        <v>101</v>
      </c>
      <c r="B22" s="17"/>
      <c r="C22" s="17"/>
      <c r="D22" s="18">
        <f t="shared" si="0"/>
      </c>
      <c r="E22" s="12" t="s">
        <v>54</v>
      </c>
      <c r="F22" s="18">
        <v>1188</v>
      </c>
      <c r="G22" s="18">
        <v>0</v>
      </c>
      <c r="H22" s="18">
        <v>0</v>
      </c>
    </row>
    <row r="23" spans="1:8" ht="19.5" customHeight="1">
      <c r="A23" s="12" t="s">
        <v>102</v>
      </c>
      <c r="B23" s="17"/>
      <c r="C23" s="17"/>
      <c r="D23" s="18">
        <f t="shared" si="0"/>
      </c>
      <c r="E23" s="21" t="s">
        <v>103</v>
      </c>
      <c r="F23" s="17"/>
      <c r="G23" s="17"/>
      <c r="H23" s="18">
        <f>IF(F23=0,"",ROUND(G23/F23*100,1))</f>
      </c>
    </row>
    <row r="24" spans="1:8" ht="19.5" customHeight="1">
      <c r="A24" s="12" t="s">
        <v>104</v>
      </c>
      <c r="B24" s="17">
        <v>187</v>
      </c>
      <c r="C24" s="17">
        <v>260</v>
      </c>
      <c r="D24" s="18">
        <v>346.5</v>
      </c>
      <c r="E24" s="21" t="s">
        <v>105</v>
      </c>
      <c r="F24" s="17">
        <v>1158</v>
      </c>
      <c r="G24" s="17"/>
      <c r="H24" s="18">
        <v>0</v>
      </c>
    </row>
    <row r="25" spans="1:8" ht="19.5" customHeight="1">
      <c r="A25" s="12" t="s">
        <v>106</v>
      </c>
      <c r="B25" s="17"/>
      <c r="C25" s="17"/>
      <c r="D25" s="18">
        <f t="shared" si="0"/>
      </c>
      <c r="E25" s="21" t="s">
        <v>55</v>
      </c>
      <c r="F25" s="17"/>
      <c r="G25" s="17"/>
      <c r="H25" s="18">
        <f>IF(F25=0,"",ROUND(G25/F25*100,1))</f>
      </c>
    </row>
    <row r="26" spans="1:8" ht="19.5" customHeight="1">
      <c r="A26" s="12" t="s">
        <v>107</v>
      </c>
      <c r="B26" s="17">
        <v>963</v>
      </c>
      <c r="C26" s="17">
        <v>350</v>
      </c>
      <c r="D26" s="18">
        <v>110.3</v>
      </c>
      <c r="E26" s="21" t="s">
        <v>108</v>
      </c>
      <c r="F26" s="22"/>
      <c r="G26" s="22"/>
      <c r="H26" s="18">
        <f>IF(F26=0,"",ROUND(G26/F26*100,1))</f>
      </c>
    </row>
    <row r="27" spans="1:8" ht="19.5" customHeight="1">
      <c r="A27" s="9"/>
      <c r="B27" s="17"/>
      <c r="C27" s="17"/>
      <c r="D27" s="17"/>
      <c r="E27" s="21" t="s">
        <v>109</v>
      </c>
      <c r="F27" s="22">
        <v>30</v>
      </c>
      <c r="G27" s="22"/>
      <c r="H27" s="18">
        <v>0</v>
      </c>
    </row>
    <row r="28" spans="1:8" ht="19.5" customHeight="1">
      <c r="A28" s="9"/>
      <c r="B28" s="17"/>
      <c r="C28" s="17"/>
      <c r="D28" s="17"/>
      <c r="E28" s="20" t="s">
        <v>56</v>
      </c>
      <c r="F28" s="23">
        <v>0</v>
      </c>
      <c r="G28" s="23">
        <v>0</v>
      </c>
      <c r="H28" s="18">
        <f aca="true" t="shared" si="1" ref="H28:H35">IF(F28=0,"",ROUND(G28/F28*100,1))</f>
      </c>
    </row>
    <row r="29" spans="1:8" ht="19.5" customHeight="1">
      <c r="A29" s="9"/>
      <c r="B29" s="17"/>
      <c r="C29" s="17"/>
      <c r="D29" s="17"/>
      <c r="E29" s="20" t="s">
        <v>57</v>
      </c>
      <c r="F29" s="22"/>
      <c r="G29" s="22"/>
      <c r="H29" s="18">
        <f t="shared" si="1"/>
      </c>
    </row>
    <row r="30" spans="1:8" ht="19.5" customHeight="1">
      <c r="A30" s="20"/>
      <c r="B30" s="17"/>
      <c r="C30" s="17"/>
      <c r="D30" s="17"/>
      <c r="E30" s="21" t="s">
        <v>110</v>
      </c>
      <c r="F30" s="22"/>
      <c r="G30" s="22"/>
      <c r="H30" s="18">
        <f t="shared" si="1"/>
      </c>
    </row>
    <row r="31" spans="1:8" ht="19.5" customHeight="1">
      <c r="A31" s="20"/>
      <c r="B31" s="17"/>
      <c r="C31" s="17"/>
      <c r="D31" s="17"/>
      <c r="E31" s="21" t="s">
        <v>111</v>
      </c>
      <c r="F31" s="22"/>
      <c r="G31" s="22"/>
      <c r="H31" s="18">
        <f t="shared" si="1"/>
      </c>
    </row>
    <row r="32" spans="1:8" ht="19.5" customHeight="1">
      <c r="A32" s="20"/>
      <c r="B32" s="17"/>
      <c r="C32" s="17"/>
      <c r="D32" s="17"/>
      <c r="E32" s="21" t="s">
        <v>112</v>
      </c>
      <c r="F32" s="22"/>
      <c r="G32" s="22"/>
      <c r="H32" s="18">
        <f t="shared" si="1"/>
      </c>
    </row>
    <row r="33" spans="1:8" ht="19.5" customHeight="1">
      <c r="A33" s="20"/>
      <c r="B33" s="17"/>
      <c r="C33" s="17"/>
      <c r="D33" s="17"/>
      <c r="E33" s="21" t="s">
        <v>58</v>
      </c>
      <c r="F33" s="22"/>
      <c r="G33" s="22"/>
      <c r="H33" s="18">
        <f t="shared" si="1"/>
      </c>
    </row>
    <row r="34" spans="1:8" ht="19.5" customHeight="1">
      <c r="A34" s="20"/>
      <c r="B34" s="17"/>
      <c r="C34" s="17"/>
      <c r="D34" s="17"/>
      <c r="E34" s="21" t="s">
        <v>59</v>
      </c>
      <c r="F34" s="22"/>
      <c r="G34" s="22"/>
      <c r="H34" s="18">
        <f t="shared" si="1"/>
      </c>
    </row>
    <row r="35" spans="1:8" ht="19.5" customHeight="1">
      <c r="A35" s="20"/>
      <c r="B35" s="17"/>
      <c r="C35" s="17"/>
      <c r="D35" s="17"/>
      <c r="E35" s="21" t="s">
        <v>60</v>
      </c>
      <c r="F35" s="22"/>
      <c r="G35" s="22"/>
      <c r="H35" s="18">
        <f t="shared" si="1"/>
      </c>
    </row>
    <row r="36" spans="1:8" ht="19.5" customHeight="1">
      <c r="A36" s="20"/>
      <c r="B36" s="17"/>
      <c r="C36" s="17"/>
      <c r="D36" s="17"/>
      <c r="E36" s="20" t="s">
        <v>61</v>
      </c>
      <c r="F36" s="23">
        <v>353</v>
      </c>
      <c r="G36" s="23">
        <v>1007</v>
      </c>
      <c r="H36" s="18">
        <v>5086.8</v>
      </c>
    </row>
    <row r="37" spans="1:8" ht="19.5" customHeight="1">
      <c r="A37" s="20"/>
      <c r="B37" s="17"/>
      <c r="C37" s="17"/>
      <c r="D37" s="17"/>
      <c r="E37" s="21" t="s">
        <v>113</v>
      </c>
      <c r="F37" s="22">
        <v>109</v>
      </c>
      <c r="G37" s="22">
        <v>150</v>
      </c>
      <c r="H37" s="18">
        <v>934.3</v>
      </c>
    </row>
    <row r="38" spans="1:8" s="24" customFormat="1" ht="19.5" customHeight="1">
      <c r="A38" s="20"/>
      <c r="B38" s="17"/>
      <c r="C38" s="17"/>
      <c r="D38" s="17"/>
      <c r="E38" s="21" t="s">
        <v>114</v>
      </c>
      <c r="F38" s="22">
        <v>244</v>
      </c>
      <c r="G38" s="22">
        <v>857</v>
      </c>
      <c r="H38" s="18">
        <v>5025.7</v>
      </c>
    </row>
    <row r="39" spans="1:8" ht="19.5" customHeight="1">
      <c r="A39" s="20"/>
      <c r="B39" s="17"/>
      <c r="C39" s="17"/>
      <c r="D39" s="17"/>
      <c r="E39" s="21" t="s">
        <v>62</v>
      </c>
      <c r="F39" s="22"/>
      <c r="G39" s="22"/>
      <c r="H39" s="18">
        <f>IF(F39=0,"",ROUND(G39/F39*100,1))</f>
      </c>
    </row>
    <row r="40" spans="1:8" ht="19.5" customHeight="1">
      <c r="A40" s="12"/>
      <c r="B40" s="17"/>
      <c r="C40" s="17"/>
      <c r="D40" s="17"/>
      <c r="E40" s="20" t="s">
        <v>63</v>
      </c>
      <c r="F40" s="23">
        <v>48</v>
      </c>
      <c r="G40" s="23">
        <v>32</v>
      </c>
      <c r="H40" s="18">
        <v>114.3</v>
      </c>
    </row>
    <row r="41" spans="1:8" ht="19.5" customHeight="1">
      <c r="A41" s="12"/>
      <c r="B41" s="17"/>
      <c r="C41" s="17"/>
      <c r="D41" s="17"/>
      <c r="E41" s="21" t="s">
        <v>64</v>
      </c>
      <c r="F41" s="22">
        <v>48</v>
      </c>
      <c r="G41" s="22">
        <v>32</v>
      </c>
      <c r="H41" s="18">
        <v>114.3</v>
      </c>
    </row>
    <row r="42" spans="1:8" ht="19.5" customHeight="1">
      <c r="A42" s="12"/>
      <c r="B42" s="17"/>
      <c r="C42" s="17"/>
      <c r="D42" s="17"/>
      <c r="E42" s="20" t="s">
        <v>65</v>
      </c>
      <c r="F42" s="23">
        <v>13901</v>
      </c>
      <c r="G42" s="23">
        <v>4760</v>
      </c>
      <c r="H42" s="18">
        <v>316.6</v>
      </c>
    </row>
    <row r="43" spans="1:8" ht="19.5" customHeight="1">
      <c r="A43" s="12"/>
      <c r="B43" s="22"/>
      <c r="C43" s="22"/>
      <c r="D43" s="22"/>
      <c r="E43" s="21" t="s">
        <v>115</v>
      </c>
      <c r="F43" s="22">
        <v>3136</v>
      </c>
      <c r="G43" s="22">
        <v>813</v>
      </c>
      <c r="H43" s="18">
        <v>1463.2</v>
      </c>
    </row>
    <row r="44" spans="1:8" ht="19.5" customHeight="1">
      <c r="A44" s="12"/>
      <c r="B44" s="22"/>
      <c r="C44" s="22"/>
      <c r="D44" s="22"/>
      <c r="E44" s="21" t="s">
        <v>66</v>
      </c>
      <c r="F44" s="22"/>
      <c r="G44" s="22"/>
      <c r="H44" s="18">
        <f>IF(F44=0,"",ROUND(G44/F44*100,1))</f>
      </c>
    </row>
    <row r="45" spans="1:8" ht="19.5" customHeight="1">
      <c r="A45" s="12"/>
      <c r="B45" s="22"/>
      <c r="C45" s="22"/>
      <c r="D45" s="22"/>
      <c r="E45" s="21" t="s">
        <v>116</v>
      </c>
      <c r="F45" s="22">
        <v>10765</v>
      </c>
      <c r="G45" s="22">
        <v>3947</v>
      </c>
      <c r="H45" s="18">
        <v>173.3</v>
      </c>
    </row>
    <row r="46" spans="1:8" ht="19.5" customHeight="1">
      <c r="A46" s="25"/>
      <c r="B46" s="22"/>
      <c r="C46" s="22"/>
      <c r="D46" s="22"/>
      <c r="E46" s="20" t="s">
        <v>117</v>
      </c>
      <c r="F46" s="22"/>
      <c r="G46" s="22">
        <v>2000</v>
      </c>
      <c r="H46" s="18">
        <f>IF(F46=0,"",ROUND(G46/F46*100,1))</f>
      </c>
    </row>
    <row r="47" spans="1:8" ht="19.5" customHeight="1">
      <c r="A47" s="13"/>
      <c r="B47" s="22"/>
      <c r="C47" s="22"/>
      <c r="D47" s="22"/>
      <c r="E47" s="20" t="s">
        <v>118</v>
      </c>
      <c r="F47" s="22"/>
      <c r="G47" s="22"/>
      <c r="H47" s="18">
        <f>IF(F47=0,"",ROUND(G47/F47*100,1))</f>
      </c>
    </row>
    <row r="48" spans="1:8" ht="19.5" customHeight="1">
      <c r="A48" s="13"/>
      <c r="B48" s="22"/>
      <c r="C48" s="22"/>
      <c r="D48" s="22"/>
      <c r="E48" s="13"/>
      <c r="F48" s="22"/>
      <c r="G48" s="22"/>
      <c r="H48" s="22"/>
    </row>
    <row r="49" spans="1:8" ht="19.5" customHeight="1">
      <c r="A49" s="13"/>
      <c r="B49" s="22"/>
      <c r="C49" s="22"/>
      <c r="D49" s="22"/>
      <c r="E49" s="13"/>
      <c r="F49" s="22"/>
      <c r="G49" s="22"/>
      <c r="H49" s="22"/>
    </row>
    <row r="50" spans="1:8" ht="19.5" customHeight="1">
      <c r="A50" s="13"/>
      <c r="B50" s="22"/>
      <c r="C50" s="22"/>
      <c r="D50" s="22"/>
      <c r="E50" s="13"/>
      <c r="F50" s="22"/>
      <c r="G50" s="22"/>
      <c r="H50" s="22"/>
    </row>
    <row r="51" spans="1:8" ht="19.5" customHeight="1">
      <c r="A51" s="13"/>
      <c r="B51" s="22"/>
      <c r="C51" s="22"/>
      <c r="D51" s="22"/>
      <c r="E51" s="13"/>
      <c r="F51" s="22"/>
      <c r="G51" s="22"/>
      <c r="H51" s="22"/>
    </row>
    <row r="52" spans="1:8" ht="19.5" customHeight="1">
      <c r="A52" s="13"/>
      <c r="B52" s="22"/>
      <c r="C52" s="22"/>
      <c r="D52" s="22"/>
      <c r="E52" s="13"/>
      <c r="F52" s="22"/>
      <c r="G52" s="22"/>
      <c r="H52" s="22"/>
    </row>
    <row r="53" spans="1:8" ht="19.5" customHeight="1">
      <c r="A53" s="13"/>
      <c r="B53" s="22"/>
      <c r="C53" s="22"/>
      <c r="D53" s="22"/>
      <c r="E53" s="13"/>
      <c r="F53" s="22"/>
      <c r="G53" s="22"/>
      <c r="H53" s="22"/>
    </row>
    <row r="54" spans="1:8" ht="19.5" customHeight="1">
      <c r="A54" s="13"/>
      <c r="B54" s="22"/>
      <c r="C54" s="22"/>
      <c r="D54" s="22"/>
      <c r="E54" s="13"/>
      <c r="F54" s="22"/>
      <c r="G54" s="22"/>
      <c r="H54" s="22"/>
    </row>
    <row r="55" spans="1:8" ht="19.5" customHeight="1">
      <c r="A55" s="13" t="s">
        <v>119</v>
      </c>
      <c r="B55" s="23">
        <v>194040</v>
      </c>
      <c r="C55" s="23">
        <v>573830</v>
      </c>
      <c r="D55" s="18">
        <v>1658</v>
      </c>
      <c r="E55" s="13" t="s">
        <v>120</v>
      </c>
      <c r="F55" s="23">
        <v>271617</v>
      </c>
      <c r="G55" s="23">
        <v>565386</v>
      </c>
      <c r="H55" s="18">
        <v>1158.1</v>
      </c>
    </row>
    <row r="56" spans="1:8" ht="19.5" customHeight="1">
      <c r="A56" s="26" t="s">
        <v>0</v>
      </c>
      <c r="B56" s="23">
        <v>63358</v>
      </c>
      <c r="C56" s="23">
        <v>66572</v>
      </c>
      <c r="D56" s="18">
        <v>305.7</v>
      </c>
      <c r="E56" s="26" t="s">
        <v>1</v>
      </c>
      <c r="F56" s="23">
        <v>12994</v>
      </c>
      <c r="G56" s="23">
        <v>75016</v>
      </c>
      <c r="H56" s="18">
        <v>980.8</v>
      </c>
    </row>
    <row r="57" spans="1:8" ht="19.5" customHeight="1">
      <c r="A57" s="9" t="s">
        <v>121</v>
      </c>
      <c r="B57" s="23">
        <v>21143</v>
      </c>
      <c r="C57" s="23">
        <v>20838</v>
      </c>
      <c r="D57" s="18">
        <v>158.9</v>
      </c>
      <c r="E57" s="9" t="s">
        <v>122</v>
      </c>
      <c r="F57" s="23">
        <v>1218</v>
      </c>
      <c r="G57" s="23">
        <v>0</v>
      </c>
      <c r="H57" s="18">
        <v>0</v>
      </c>
    </row>
    <row r="58" spans="1:8" ht="19.5" customHeight="1">
      <c r="A58" s="9" t="s">
        <v>123</v>
      </c>
      <c r="B58" s="22">
        <v>20344</v>
      </c>
      <c r="C58" s="22">
        <v>20838</v>
      </c>
      <c r="D58" s="18">
        <v>158.9</v>
      </c>
      <c r="E58" s="9" t="s">
        <v>124</v>
      </c>
      <c r="F58" s="22"/>
      <c r="G58" s="22"/>
      <c r="H58" s="22"/>
    </row>
    <row r="59" spans="1:8" ht="19.5" customHeight="1">
      <c r="A59" s="9" t="s">
        <v>125</v>
      </c>
      <c r="B59" s="22">
        <v>799</v>
      </c>
      <c r="C59" s="22"/>
      <c r="D59" s="18">
        <v>0</v>
      </c>
      <c r="E59" s="9" t="s">
        <v>126</v>
      </c>
      <c r="F59" s="22">
        <v>1218</v>
      </c>
      <c r="G59" s="22"/>
      <c r="H59" s="22"/>
    </row>
    <row r="60" spans="1:8" ht="19.5" customHeight="1">
      <c r="A60" s="9" t="s">
        <v>127</v>
      </c>
      <c r="B60" s="22">
        <v>17431</v>
      </c>
      <c r="C60" s="22">
        <v>5734</v>
      </c>
      <c r="D60" s="18">
        <v>175.4</v>
      </c>
      <c r="E60" s="9" t="s">
        <v>128</v>
      </c>
      <c r="F60" s="22">
        <v>3560</v>
      </c>
      <c r="G60" s="22">
        <v>35000</v>
      </c>
      <c r="H60" s="22"/>
    </row>
    <row r="61" spans="1:8" ht="19.5" customHeight="1">
      <c r="A61" s="9" t="s">
        <v>129</v>
      </c>
      <c r="B61" s="22">
        <v>415</v>
      </c>
      <c r="C61" s="22"/>
      <c r="D61" s="18">
        <v>0</v>
      </c>
      <c r="E61" s="9" t="s">
        <v>130</v>
      </c>
      <c r="F61" s="22">
        <v>4216</v>
      </c>
      <c r="G61" s="22">
        <v>16</v>
      </c>
      <c r="H61" s="22"/>
    </row>
    <row r="62" spans="1:8" ht="19.5" customHeight="1">
      <c r="A62" s="9" t="s">
        <v>131</v>
      </c>
      <c r="B62" s="22"/>
      <c r="C62" s="22"/>
      <c r="D62" s="18">
        <f>IF(B62=0,"",ROUND(C62/B62*100,1))</f>
      </c>
      <c r="E62" s="10" t="s">
        <v>67</v>
      </c>
      <c r="F62" s="22">
        <v>4000</v>
      </c>
      <c r="G62" s="22">
        <v>40000</v>
      </c>
      <c r="H62" s="22"/>
    </row>
    <row r="63" spans="1:8" ht="19.5" customHeight="1">
      <c r="A63" s="10" t="s">
        <v>132</v>
      </c>
      <c r="B63" s="22">
        <v>2745</v>
      </c>
      <c r="C63" s="22"/>
      <c r="D63" s="18">
        <v>0</v>
      </c>
      <c r="E63" s="10"/>
      <c r="F63" s="22"/>
      <c r="G63" s="22"/>
      <c r="H63" s="22"/>
    </row>
    <row r="64" spans="1:8" ht="19.5" customHeight="1">
      <c r="A64" s="10" t="s">
        <v>133</v>
      </c>
      <c r="B64" s="22">
        <v>21624</v>
      </c>
      <c r="C64" s="22">
        <v>40000</v>
      </c>
      <c r="D64" s="18">
        <v>550.8</v>
      </c>
      <c r="E64" s="10"/>
      <c r="F64" s="22">
        <v>7100</v>
      </c>
      <c r="G64" s="22"/>
      <c r="H64" s="22"/>
    </row>
    <row r="65" spans="1:8" ht="19.5" customHeight="1">
      <c r="A65" s="10"/>
      <c r="B65" s="22"/>
      <c r="C65" s="22"/>
      <c r="D65" s="22"/>
      <c r="E65" s="10"/>
      <c r="F65" s="22"/>
      <c r="G65" s="22"/>
      <c r="H65" s="22"/>
    </row>
    <row r="66" spans="1:8" ht="19.5" customHeight="1">
      <c r="A66" s="10"/>
      <c r="B66" s="22"/>
      <c r="C66" s="22"/>
      <c r="D66" s="22"/>
      <c r="E66" s="10"/>
      <c r="F66" s="22"/>
      <c r="G66" s="22"/>
      <c r="H66" s="22"/>
    </row>
    <row r="67" spans="1:8" ht="19.5" customHeight="1">
      <c r="A67" s="10"/>
      <c r="B67" s="22"/>
      <c r="C67" s="22"/>
      <c r="D67" s="22"/>
      <c r="E67" s="10"/>
      <c r="F67" s="22"/>
      <c r="G67" s="22"/>
      <c r="H67" s="22"/>
    </row>
    <row r="68" spans="1:8" ht="19.5" customHeight="1">
      <c r="A68" s="10"/>
      <c r="B68" s="22"/>
      <c r="C68" s="22"/>
      <c r="D68" s="22"/>
      <c r="E68" s="10"/>
      <c r="F68" s="22"/>
      <c r="G68" s="22"/>
      <c r="H68" s="22"/>
    </row>
    <row r="69" spans="1:8" ht="19.5" customHeight="1">
      <c r="A69" s="10"/>
      <c r="B69" s="22"/>
      <c r="C69" s="22"/>
      <c r="D69" s="22"/>
      <c r="E69" s="10"/>
      <c r="F69" s="22"/>
      <c r="G69" s="22"/>
      <c r="H69" s="22"/>
    </row>
    <row r="70" spans="1:8" ht="19.5" customHeight="1">
      <c r="A70" s="10"/>
      <c r="B70" s="22"/>
      <c r="C70" s="22"/>
      <c r="D70" s="22"/>
      <c r="E70" s="10"/>
      <c r="F70" s="22"/>
      <c r="G70" s="22"/>
      <c r="H70" s="22"/>
    </row>
    <row r="71" spans="1:8" ht="19.5" customHeight="1">
      <c r="A71" s="10"/>
      <c r="B71" s="22"/>
      <c r="C71" s="22"/>
      <c r="D71" s="22"/>
      <c r="E71" s="10"/>
      <c r="F71" s="22"/>
      <c r="G71" s="22"/>
      <c r="H71" s="22"/>
    </row>
    <row r="72" spans="1:8" ht="19.5" customHeight="1">
      <c r="A72" s="10"/>
      <c r="B72" s="22"/>
      <c r="C72" s="22"/>
      <c r="D72" s="22"/>
      <c r="E72" s="10"/>
      <c r="F72" s="22"/>
      <c r="G72" s="22"/>
      <c r="H72" s="22"/>
    </row>
    <row r="73" spans="1:8" ht="19.5" customHeight="1">
      <c r="A73" s="10"/>
      <c r="B73" s="22"/>
      <c r="C73" s="22"/>
      <c r="D73" s="22"/>
      <c r="E73" s="10"/>
      <c r="F73" s="22"/>
      <c r="G73" s="22"/>
      <c r="H73" s="22"/>
    </row>
    <row r="74" spans="1:8" ht="19.5" customHeight="1">
      <c r="A74" s="10"/>
      <c r="B74" s="22"/>
      <c r="C74" s="22"/>
      <c r="D74" s="22"/>
      <c r="E74" s="10"/>
      <c r="F74" s="22"/>
      <c r="G74" s="22"/>
      <c r="H74" s="22"/>
    </row>
    <row r="75" spans="1:8" ht="19.5" customHeight="1">
      <c r="A75" s="10"/>
      <c r="B75" s="22"/>
      <c r="C75" s="22"/>
      <c r="D75" s="22"/>
      <c r="E75" s="10"/>
      <c r="F75" s="22"/>
      <c r="G75" s="22"/>
      <c r="H75" s="22"/>
    </row>
    <row r="76" spans="1:8" ht="19.5" customHeight="1">
      <c r="A76" s="10"/>
      <c r="B76" s="22"/>
      <c r="C76" s="22"/>
      <c r="D76" s="22"/>
      <c r="E76" s="10"/>
      <c r="F76" s="22"/>
      <c r="G76" s="22"/>
      <c r="H76" s="22"/>
    </row>
    <row r="77" spans="1:8" ht="19.5" customHeight="1">
      <c r="A77" s="10"/>
      <c r="B77" s="22"/>
      <c r="C77" s="22"/>
      <c r="D77" s="22"/>
      <c r="E77" s="10"/>
      <c r="F77" s="22"/>
      <c r="G77" s="22"/>
      <c r="H77" s="22"/>
    </row>
    <row r="78" spans="1:8" ht="19.5" customHeight="1">
      <c r="A78" s="13" t="s">
        <v>134</v>
      </c>
      <c r="B78" s="23">
        <v>257398</v>
      </c>
      <c r="C78" s="23">
        <v>640402</v>
      </c>
      <c r="D78" s="18">
        <v>1213.4</v>
      </c>
      <c r="E78" s="13" t="s">
        <v>135</v>
      </c>
      <c r="F78" s="23">
        <v>284611</v>
      </c>
      <c r="G78" s="23">
        <v>640402</v>
      </c>
      <c r="H78" s="18">
        <v>1133</v>
      </c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4:D4"/>
    <mergeCell ref="E4:H4"/>
    <mergeCell ref="A2:H2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2016-02-17T02:43:08Z</cp:lastPrinted>
  <dcterms:created xsi:type="dcterms:W3CDTF">2016-02-04T04:08:54Z</dcterms:created>
  <dcterms:modified xsi:type="dcterms:W3CDTF">2016-02-17T02:44:54Z</dcterms:modified>
  <cp:category/>
  <cp:version/>
  <cp:contentType/>
  <cp:contentStatus/>
</cp:coreProperties>
</file>