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15" windowWidth="22995" windowHeight="10125" activeTab="0"/>
  </bookViews>
  <sheets>
    <sheet name="一般公共预算平" sheetId="1" r:id="rId1"/>
    <sheet name="Sheet2" sheetId="2" r:id="rId2"/>
  </sheets>
  <externalReferences>
    <externalReference r:id="rId5"/>
  </externalReferences>
  <definedNames>
    <definedName name="_xlnm.Print_Titles" localSheetId="0">'一般公共预算平'!$1:$4</definedName>
  </definedNames>
  <calcPr fullCalcOnLoad="1"/>
</workbook>
</file>

<file path=xl/comments2.xml><?xml version="1.0" encoding="utf-8"?>
<comments xmlns="http://schemas.openxmlformats.org/spreadsheetml/2006/main">
  <authors>
    <author>lduser1</author>
  </authors>
  <commentList>
    <comment ref="C35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2012年新增加科目</t>
        </r>
      </text>
    </comment>
  </commentList>
</comments>
</file>

<file path=xl/sharedStrings.xml><?xml version="1.0" encoding="utf-8"?>
<sst xmlns="http://schemas.openxmlformats.org/spreadsheetml/2006/main" count="202" uniqueCount="112">
  <si>
    <t>表三</t>
  </si>
  <si>
    <r>
      <t>201</t>
    </r>
    <r>
      <rPr>
        <b/>
        <sz val="16"/>
        <rFont val="黑体"/>
        <family val="3"/>
      </rPr>
      <t>6</t>
    </r>
    <r>
      <rPr>
        <b/>
        <sz val="16"/>
        <rFont val="黑体"/>
        <family val="3"/>
      </rPr>
      <t>年一般公共预算收支平衡表</t>
    </r>
  </si>
  <si>
    <t>单位：万元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</si>
  <si>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</si>
  <si>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</si>
  <si>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</si>
  <si>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</si>
  <si>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</si>
  <si>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</si>
  <si>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</si>
  <si>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</si>
  <si>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</si>
  <si>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</si>
  <si>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</si>
  <si>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</si>
  <si>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增值税和消费税税收返还收入 </t>
  </si>
  <si>
    <t xml:space="preserve">    出口退税专项上解支出</t>
  </si>
  <si>
    <t xml:space="preserve">      所得税基数返还收入</t>
  </si>
  <si>
    <t xml:space="preserve">    成品油价格和税费改革专项上解支出</t>
  </si>
  <si>
    <t xml:space="preserve">      成品油价格和税费改革税收返还收入</t>
  </si>
  <si>
    <t xml:space="preserve">    专项上解支出</t>
  </si>
  <si>
    <t xml:space="preserve">      其他税收返还收入</t>
  </si>
  <si>
    <t xml:space="preserve">    一般性转移支付收入</t>
  </si>
  <si>
    <t xml:space="preserve">  补助下级支出</t>
  </si>
  <si>
    <t xml:space="preserve">      体制补助收入</t>
  </si>
  <si>
    <t xml:space="preserve">    返还性支出</t>
  </si>
  <si>
    <t xml:space="preserve">      均衡性转移支付收入</t>
  </si>
  <si>
    <t xml:space="preserve">      增值税和消费税税收返还支出 </t>
  </si>
  <si>
    <t xml:space="preserve">      老少边穷转移支付收入</t>
  </si>
  <si>
    <t xml:space="preserve">      所得税基数返还支出</t>
  </si>
  <si>
    <t xml:space="preserve">      县级基本财力保障机制奖补资金收入</t>
  </si>
  <si>
    <t xml:space="preserve">      成品油价格和税费改革税收返还支出</t>
  </si>
  <si>
    <t xml:space="preserve">      结算补助收入</t>
  </si>
  <si>
    <t xml:space="preserve">      其他税收返还支出</t>
  </si>
  <si>
    <t xml:space="preserve">      化解债务补助收入</t>
  </si>
  <si>
    <t xml:space="preserve">    一般性转移支付</t>
  </si>
  <si>
    <t xml:space="preserve">      资源枯竭型城市转移支付补助收入</t>
  </si>
  <si>
    <t xml:space="preserve">      体制补助支出</t>
  </si>
  <si>
    <t xml:space="preserve">      企业事业单位划转补助收入</t>
  </si>
  <si>
    <t xml:space="preserve">      均衡性转移支付支出</t>
  </si>
  <si>
    <t xml:space="preserve">      成品油价格和税费改革转移支付补助收入</t>
  </si>
  <si>
    <t xml:space="preserve">      老少边穷转移支付支出</t>
  </si>
  <si>
    <t xml:space="preserve">      基层公检法司转移支付收入</t>
  </si>
  <si>
    <t xml:space="preserve">      县级基本财力保障机制奖补资金支出</t>
  </si>
  <si>
    <t xml:space="preserve">      义务教育等转移支付收入</t>
  </si>
  <si>
    <t xml:space="preserve">      结算补助支出</t>
  </si>
  <si>
    <t xml:space="preserve">      基本养老保险和低保等转移支付收入</t>
  </si>
  <si>
    <t xml:space="preserve">      化解债务补助支出</t>
  </si>
  <si>
    <t xml:space="preserve">      新型农村合作医疗等转移支付收入</t>
  </si>
  <si>
    <t xml:space="preserve">      资源枯竭型城市转移支付补助支出</t>
  </si>
  <si>
    <t xml:space="preserve">      农村综合改革转移支付收入</t>
  </si>
  <si>
    <t xml:space="preserve">      企业事业单位划转补助支出</t>
  </si>
  <si>
    <t xml:space="preserve">      产粮（油）大县奖励资金收入</t>
  </si>
  <si>
    <t xml:space="preserve">      成品油价格和税费改革转移支付补助支出</t>
  </si>
  <si>
    <t xml:space="preserve">      重点生态功能区转移支付收入</t>
  </si>
  <si>
    <t xml:space="preserve">      基层公检法司转移支付支出</t>
  </si>
  <si>
    <t xml:space="preserve">      固定数额补助收入</t>
  </si>
  <si>
    <t xml:space="preserve">      义务教育等转移支付支出</t>
  </si>
  <si>
    <t xml:space="preserve">      其他一般性转移支付收入</t>
  </si>
  <si>
    <t xml:space="preserve">      基本养老保险和低保等转移支付支出</t>
  </si>
  <si>
    <t xml:space="preserve">    专项转移支付收入</t>
  </si>
  <si>
    <t xml:space="preserve">      新型农村合作医疗等转移支付支出</t>
  </si>
  <si>
    <t xml:space="preserve">      一般公共服务</t>
  </si>
  <si>
    <t xml:space="preserve">      农村综合改革转移支付支出</t>
  </si>
  <si>
    <t xml:space="preserve">      外交</t>
  </si>
  <si>
    <t xml:space="preserve">      产粮（油）大县奖励资金支出</t>
  </si>
  <si>
    <t xml:space="preserve">      国防</t>
  </si>
  <si>
    <t xml:space="preserve">      重点生态功能区转移支付支出</t>
  </si>
  <si>
    <t xml:space="preserve">      公共安全</t>
  </si>
  <si>
    <t xml:space="preserve">      固定数额补助支出</t>
  </si>
  <si>
    <t xml:space="preserve">      教育</t>
  </si>
  <si>
    <t xml:space="preserve">      其他一般性转移支付支出</t>
  </si>
  <si>
    <t xml:space="preserve">      科学技术</t>
  </si>
  <si>
    <t xml:space="preserve">    专项转移支付支出</t>
  </si>
  <si>
    <t xml:space="preserve">      文化体育与传媒</t>
  </si>
  <si>
    <t xml:space="preserve">      社会保障和就业</t>
  </si>
  <si>
    <t xml:space="preserve">      医疗卫生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</si>
  <si>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</si>
  <si>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</si>
  <si>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</si>
  <si>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</si>
  <si>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资源勘探电力信息等</t>
  </si>
  <si>
    <t xml:space="preserve">      商业服务业等</t>
  </si>
  <si>
    <t xml:space="preserve">      金融</t>
  </si>
  <si>
    <t xml:space="preserve">      国土海洋气象等</t>
  </si>
  <si>
    <t xml:space="preserve">      住房保障</t>
  </si>
  <si>
    <t xml:space="preserve">      粮油物资储备</t>
  </si>
  <si>
    <t xml:space="preserve">      其他收入</t>
  </si>
  <si>
    <t xml:space="preserve">  下级上解收入</t>
  </si>
  <si>
    <t xml:space="preserve">    体制上解收入</t>
  </si>
  <si>
    <t xml:space="preserve">    出口退税专项上解收入</t>
  </si>
  <si>
    <t xml:space="preserve">    成品油价格和税费改革专项上解收入</t>
  </si>
  <si>
    <t xml:space="preserve">      其他支出</t>
  </si>
  <si>
    <t xml:space="preserve">    专项上解收入</t>
  </si>
  <si>
    <t xml:space="preserve">  上年结余收入</t>
  </si>
  <si>
    <t xml:space="preserve">  调出资金</t>
  </si>
  <si>
    <t xml:space="preserve">  调入资金</t>
  </si>
  <si>
    <t xml:space="preserve">  年终结余</t>
  </si>
  <si>
    <t xml:space="preserve">  调入预算稳定调节基金</t>
  </si>
  <si>
    <t xml:space="preserve">  建立预算稳定调节基金</t>
  </si>
  <si>
    <t xml:space="preserve">  地方政府一般债券收入</t>
  </si>
  <si>
    <t xml:space="preserve">  地方政府一般债券还本支出</t>
  </si>
  <si>
    <t xml:space="preserve">  地方政府一般债券转贷收入</t>
  </si>
  <si>
    <t xml:space="preserve">  地方政府一般债券转贷支出</t>
  </si>
  <si>
    <t xml:space="preserve">  接受其他地区援助收入</t>
  </si>
  <si>
    <t xml:space="preserve">  援助其他地区支出</t>
  </si>
  <si>
    <t>支出总计</t>
  </si>
  <si>
    <t>收入总计</t>
  </si>
  <si>
    <t xml:space="preserve">      城乡社区</t>
  </si>
  <si>
    <t xml:space="preserve">      农林水</t>
  </si>
  <si>
    <t xml:space="preserve">      商业服务业等</t>
  </si>
  <si>
    <t>市本级2016年一般公共预算收支平衡表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</si>
</sst>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2">
    <font>
      <sz val="12"/>
      <name val="宋体"/>
      <family val="0"/>
    </font>
    <font>
      <sz val="12"/>
      <name val="黑体"/>
      <family val="3"/>
    </font>
    <font>
      <sz val="9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0"/>
      <name val="Helv"/>
      <family val="2"/>
    </font>
    <font>
      <b/>
      <sz val="22"/>
      <name val="黑体"/>
      <family val="3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1" fontId="7" fillId="2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 applyProtection="1">
      <alignment vertical="center"/>
      <protection locked="0"/>
    </xf>
    <xf numFmtId="1" fontId="7" fillId="0" borderId="1" xfId="0" applyNumberFormat="1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>
      <alignment vertical="center"/>
    </xf>
    <xf numFmtId="1" fontId="7" fillId="0" borderId="1" xfId="0" applyNumberFormat="1" applyFont="1" applyFill="1" applyBorder="1" applyAlignment="1" applyProtection="1">
      <alignment vertical="center"/>
      <protection locked="0"/>
    </xf>
    <xf numFmtId="0" fontId="7" fillId="0" borderId="1" xfId="0" applyNumberFormat="1" applyFont="1" applyFill="1" applyBorder="1" applyAlignment="1" applyProtection="1">
      <alignment vertical="center"/>
      <protection locked="0"/>
    </xf>
    <xf numFmtId="3" fontId="7" fillId="0" borderId="1" xfId="0" applyNumberFormat="1" applyFont="1" applyFill="1" applyBorder="1" applyAlignment="1" applyProtection="1">
      <alignment vertical="center"/>
      <protection/>
    </xf>
    <xf numFmtId="0" fontId="7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distributed" vertical="center"/>
    </xf>
    <xf numFmtId="1" fontId="7" fillId="0" borderId="1" xfId="0" applyNumberFormat="1" applyFont="1" applyFill="1" applyBorder="1" applyAlignment="1">
      <alignment vertical="center"/>
    </xf>
    <xf numFmtId="3" fontId="7" fillId="0" borderId="1" xfId="16" applyNumberFormat="1" applyFont="1" applyFill="1" applyBorder="1" applyAlignment="1" applyProtection="1">
      <alignment vertical="center"/>
      <protection/>
    </xf>
    <xf numFmtId="0" fontId="7" fillId="0" borderId="1" xfId="16" applyFont="1" applyFill="1" applyBorder="1" applyAlignment="1">
      <alignment vertical="center"/>
      <protection/>
    </xf>
    <xf numFmtId="176" fontId="7" fillId="0" borderId="1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</cellXfs>
  <cellStyles count="7">
    <cellStyle name="Normal" xfId="0"/>
    <cellStyle name="Percent" xfId="15"/>
    <cellStyle name="常规_湛河区2016年预算表格（公式）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&#24180;&#39044;&#31639;&#34920;&#26684;&#65288;&#20844;&#2433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二（过程版，报送时请删除）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七"/>
    </sheetNames>
    <sheetDataSet>
      <sheetData sheetId="3">
        <row r="678">
          <cell r="C6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25">
      <selection activeCell="B5" sqref="B5"/>
    </sheetView>
  </sheetViews>
  <sheetFormatPr defaultColWidth="9.00390625" defaultRowHeight="14.25"/>
  <cols>
    <col min="1" max="1" width="51.875" style="0" customWidth="1"/>
    <col min="2" max="2" width="25.00390625" style="0" customWidth="1"/>
    <col min="3" max="3" width="58.50390625" style="0" customWidth="1"/>
    <col min="4" max="4" width="26.625" style="0" customWidth="1"/>
    <col min="5" max="5" width="14.375" style="0" customWidth="1"/>
  </cols>
  <sheetData>
    <row r="1" spans="1:4" ht="30" customHeight="1">
      <c r="A1" s="21" t="s">
        <v>111</v>
      </c>
      <c r="B1" s="21"/>
      <c r="C1" s="21"/>
      <c r="D1" s="21"/>
    </row>
    <row r="2" spans="1:4" ht="14.25">
      <c r="A2" s="1"/>
      <c r="B2" s="2"/>
      <c r="C2" s="2"/>
      <c r="D2" s="3" t="s">
        <v>2</v>
      </c>
    </row>
    <row r="3" spans="1:4" ht="42" customHeight="1">
      <c r="A3" s="22" t="s">
        <v>3</v>
      </c>
      <c r="B3" s="23"/>
      <c r="C3" s="22" t="s">
        <v>4</v>
      </c>
      <c r="D3" s="24"/>
    </row>
    <row r="4" spans="1:4" ht="19.5" customHeight="1">
      <c r="A4" s="4" t="s">
        <v>5</v>
      </c>
      <c r="B4" s="5" t="s">
        <v>6</v>
      </c>
      <c r="C4" s="4" t="s">
        <v>5</v>
      </c>
      <c r="D4" s="5" t="s">
        <v>6</v>
      </c>
    </row>
    <row r="5" spans="1:4" ht="19.5" customHeight="1">
      <c r="A5" s="6" t="s">
        <v>7</v>
      </c>
      <c r="B5" s="11">
        <v>340410</v>
      </c>
      <c r="C5" s="6" t="s">
        <v>8</v>
      </c>
      <c r="D5" s="17">
        <f>534162</f>
        <v>534162</v>
      </c>
    </row>
    <row r="6" spans="1:4" ht="19.5" customHeight="1">
      <c r="A6" s="9" t="s">
        <v>9</v>
      </c>
      <c r="B6" s="11">
        <f>SUM(B7,B47,B48,B49)</f>
        <v>230392</v>
      </c>
      <c r="C6" s="9" t="s">
        <v>10</v>
      </c>
      <c r="D6" s="11">
        <f>SUM(D7,D47,D48,D49)</f>
        <v>36640</v>
      </c>
    </row>
    <row r="7" spans="1:4" ht="19.5" customHeight="1">
      <c r="A7" s="10" t="s">
        <v>11</v>
      </c>
      <c r="B7" s="11">
        <f>SUM(B8,B13,B32)</f>
        <v>179057</v>
      </c>
      <c r="C7" s="10" t="s">
        <v>12</v>
      </c>
      <c r="D7" s="11">
        <f>SUM(D8:D11)</f>
        <v>36640</v>
      </c>
    </row>
    <row r="8" spans="1:4" ht="19.5" customHeight="1">
      <c r="A8" s="10" t="s">
        <v>13</v>
      </c>
      <c r="B8" s="11">
        <f>SUM(B9:B12)</f>
        <v>34973</v>
      </c>
      <c r="C8" s="10" t="s">
        <v>14</v>
      </c>
      <c r="D8" s="11">
        <v>18844</v>
      </c>
    </row>
    <row r="9" spans="1:4" ht="19.5" customHeight="1">
      <c r="A9" s="12" t="s">
        <v>15</v>
      </c>
      <c r="B9" s="11">
        <v>23520</v>
      </c>
      <c r="C9" s="10" t="s">
        <v>16</v>
      </c>
      <c r="D9" s="11">
        <v>1182</v>
      </c>
    </row>
    <row r="10" spans="1:4" ht="19.5" customHeight="1">
      <c r="A10" s="12" t="s">
        <v>17</v>
      </c>
      <c r="B10" s="11">
        <v>5999</v>
      </c>
      <c r="C10" s="10" t="s">
        <v>18</v>
      </c>
      <c r="D10" s="11"/>
    </row>
    <row r="11" spans="1:4" ht="19.5" customHeight="1">
      <c r="A11" s="12" t="s">
        <v>19</v>
      </c>
      <c r="B11" s="11">
        <v>5381</v>
      </c>
      <c r="C11" s="10" t="s">
        <v>20</v>
      </c>
      <c r="D11" s="11">
        <v>16614</v>
      </c>
    </row>
    <row r="12" spans="1:4" ht="19.5" customHeight="1">
      <c r="A12" s="12" t="s">
        <v>21</v>
      </c>
      <c r="B12" s="11">
        <v>73</v>
      </c>
      <c r="C12" s="10"/>
      <c r="D12" s="11"/>
    </row>
    <row r="13" spans="1:4" ht="19.5" customHeight="1">
      <c r="A13" s="12" t="s">
        <v>22</v>
      </c>
      <c r="B13" s="11">
        <f>SUM(B14:B31)</f>
        <v>98765</v>
      </c>
      <c r="C13" s="10" t="s">
        <v>23</v>
      </c>
      <c r="D13" s="11">
        <v>0</v>
      </c>
    </row>
    <row r="14" spans="1:4" ht="19.5" customHeight="1">
      <c r="A14" s="12" t="s">
        <v>24</v>
      </c>
      <c r="B14" s="11"/>
      <c r="C14" s="10" t="s">
        <v>25</v>
      </c>
      <c r="D14" s="11">
        <f>SUM(D15:D18)</f>
        <v>0</v>
      </c>
    </row>
    <row r="15" spans="1:4" ht="19.5" customHeight="1">
      <c r="A15" s="13" t="s">
        <v>26</v>
      </c>
      <c r="B15" s="11">
        <v>12660</v>
      </c>
      <c r="C15" s="10" t="s">
        <v>27</v>
      </c>
      <c r="D15" s="11"/>
    </row>
    <row r="16" spans="1:4" ht="19.5" customHeight="1">
      <c r="A16" s="13" t="s">
        <v>28</v>
      </c>
      <c r="B16" s="11"/>
      <c r="C16" s="10" t="s">
        <v>29</v>
      </c>
      <c r="D16" s="11"/>
    </row>
    <row r="17" spans="1:4" ht="19.5" customHeight="1">
      <c r="A17" s="14" t="s">
        <v>30</v>
      </c>
      <c r="B17" s="11"/>
      <c r="C17" s="10" t="s">
        <v>31</v>
      </c>
      <c r="D17" s="11"/>
    </row>
    <row r="18" spans="1:4" ht="19.5" customHeight="1">
      <c r="A18" s="14" t="s">
        <v>32</v>
      </c>
      <c r="B18" s="11">
        <f>19966+35711+281</f>
        <v>55958</v>
      </c>
      <c r="C18" s="10" t="s">
        <v>33</v>
      </c>
      <c r="D18" s="11"/>
    </row>
    <row r="19" spans="1:4" ht="19.5" customHeight="1">
      <c r="A19" s="14" t="s">
        <v>34</v>
      </c>
      <c r="B19" s="11"/>
      <c r="C19" s="10" t="s">
        <v>35</v>
      </c>
      <c r="D19" s="11">
        <f>SUM(D20:D32)</f>
        <v>0</v>
      </c>
    </row>
    <row r="20" spans="1:4" ht="19.5" customHeight="1">
      <c r="A20" s="14" t="s">
        <v>36</v>
      </c>
      <c r="B20" s="11"/>
      <c r="C20" s="10" t="s">
        <v>37</v>
      </c>
      <c r="D20" s="11"/>
    </row>
    <row r="21" spans="1:4" ht="19.5" customHeight="1">
      <c r="A21" s="14" t="s">
        <v>38</v>
      </c>
      <c r="B21" s="11"/>
      <c r="C21" s="10"/>
      <c r="D21" s="11"/>
    </row>
    <row r="22" spans="1:4" ht="19.5" customHeight="1">
      <c r="A22" s="14" t="s">
        <v>40</v>
      </c>
      <c r="B22" s="11">
        <v>1195</v>
      </c>
      <c r="C22" s="13"/>
      <c r="D22" s="11"/>
    </row>
    <row r="23" spans="1:4" ht="19.5" customHeight="1">
      <c r="A23" s="14" t="s">
        <v>42</v>
      </c>
      <c r="B23" s="11">
        <f>3371+13</f>
        <v>3384</v>
      </c>
      <c r="C23" s="10"/>
      <c r="D23" s="11"/>
    </row>
    <row r="24" spans="1:4" ht="19.5" customHeight="1">
      <c r="A24" s="14" t="s">
        <v>44</v>
      </c>
      <c r="B24" s="11">
        <f>446+242</f>
        <v>688</v>
      </c>
      <c r="C24" s="10"/>
      <c r="D24" s="15"/>
    </row>
    <row r="25" spans="1:4" ht="19.5" customHeight="1">
      <c r="A25" s="14" t="s">
        <v>46</v>
      </c>
      <c r="B25" s="11">
        <v>3824</v>
      </c>
      <c r="C25" s="10"/>
      <c r="D25" s="11"/>
    </row>
    <row r="26" spans="1:4" ht="19.5" customHeight="1">
      <c r="A26" s="13" t="s">
        <v>48</v>
      </c>
      <c r="B26" s="11"/>
      <c r="C26" s="10"/>
      <c r="D26" s="11"/>
    </row>
    <row r="27" spans="1:4" ht="19.5" customHeight="1">
      <c r="A27" s="14" t="s">
        <v>50</v>
      </c>
      <c r="B27" s="11"/>
      <c r="C27" s="10"/>
      <c r="D27" s="11"/>
    </row>
    <row r="28" spans="1:4" ht="19.5" customHeight="1">
      <c r="A28" s="14" t="s">
        <v>52</v>
      </c>
      <c r="B28" s="11"/>
      <c r="C28" s="10"/>
      <c r="D28" s="11"/>
    </row>
    <row r="29" spans="1:4" ht="19.5" customHeight="1">
      <c r="A29" s="14" t="s">
        <v>54</v>
      </c>
      <c r="B29" s="11"/>
      <c r="C29" s="14"/>
      <c r="D29" s="11"/>
    </row>
    <row r="30" spans="1:4" ht="19.5" customHeight="1">
      <c r="A30" s="14" t="s">
        <v>56</v>
      </c>
      <c r="B30" s="11">
        <v>21056</v>
      </c>
      <c r="C30" s="14"/>
      <c r="D30" s="11"/>
    </row>
    <row r="31" spans="1:4" ht="19.5" customHeight="1">
      <c r="A31" s="14" t="s">
        <v>58</v>
      </c>
      <c r="B31" s="11"/>
      <c r="C31" s="14"/>
      <c r="D31" s="11"/>
    </row>
    <row r="32" spans="1:4" ht="19.5" customHeight="1">
      <c r="A32" s="14" t="s">
        <v>60</v>
      </c>
      <c r="B32" s="11">
        <f>53964-1195-3371-13-242-3824</f>
        <v>45319</v>
      </c>
      <c r="C32" s="13"/>
      <c r="D32" s="11"/>
    </row>
    <row r="33" spans="1:4" ht="19.5" customHeight="1">
      <c r="A33" s="18" t="s">
        <v>62</v>
      </c>
      <c r="B33" s="20">
        <v>108.82</v>
      </c>
      <c r="C33" s="14"/>
      <c r="D33" s="11"/>
    </row>
    <row r="34" spans="1:4" ht="19.5" customHeight="1">
      <c r="A34" s="18" t="s">
        <v>68</v>
      </c>
      <c r="B34" s="20">
        <v>170</v>
      </c>
      <c r="C34" s="14"/>
      <c r="D34" s="11"/>
    </row>
    <row r="35" spans="1:4" ht="19.5" customHeight="1">
      <c r="A35" s="18" t="s">
        <v>70</v>
      </c>
      <c r="B35" s="20">
        <v>13581.27</v>
      </c>
      <c r="C35" s="14"/>
      <c r="D35" s="11"/>
    </row>
    <row r="36" spans="1:4" ht="19.5" customHeight="1">
      <c r="A36" s="18" t="s">
        <v>72</v>
      </c>
      <c r="B36" s="20">
        <v>31</v>
      </c>
      <c r="C36" s="14"/>
      <c r="D36" s="11"/>
    </row>
    <row r="37" spans="1:4" ht="19.5" customHeight="1">
      <c r="A37" s="18" t="s">
        <v>74</v>
      </c>
      <c r="B37" s="20">
        <v>88.11</v>
      </c>
      <c r="C37" s="14"/>
      <c r="D37" s="11"/>
    </row>
    <row r="38" spans="1:4" ht="19.5" customHeight="1">
      <c r="A38" s="18" t="s">
        <v>75</v>
      </c>
      <c r="B38" s="20">
        <v>5725.6</v>
      </c>
      <c r="C38" s="14"/>
      <c r="D38" s="11"/>
    </row>
    <row r="39" spans="1:4" ht="19.5" customHeight="1">
      <c r="A39" s="18" t="s">
        <v>76</v>
      </c>
      <c r="B39" s="20">
        <v>252.8</v>
      </c>
      <c r="C39" s="14"/>
      <c r="D39" s="11"/>
    </row>
    <row r="40" spans="1:4" ht="19.5" customHeight="1">
      <c r="A40" s="18" t="s">
        <v>77</v>
      </c>
      <c r="B40" s="20">
        <v>87.5</v>
      </c>
      <c r="C40" s="14"/>
      <c r="D40" s="11"/>
    </row>
    <row r="41" spans="1:4" ht="19.5" customHeight="1">
      <c r="A41" s="18" t="s">
        <v>108</v>
      </c>
      <c r="B41" s="20">
        <v>1004.59</v>
      </c>
      <c r="C41" s="14"/>
      <c r="D41" s="11"/>
    </row>
    <row r="42" spans="1:4" ht="19.5" customHeight="1">
      <c r="A42" s="18" t="s">
        <v>109</v>
      </c>
      <c r="B42" s="20">
        <v>5707.39</v>
      </c>
      <c r="C42" s="14"/>
      <c r="D42" s="11"/>
    </row>
    <row r="43" spans="1:4" ht="19.5" customHeight="1">
      <c r="A43" s="18" t="s">
        <v>80</v>
      </c>
      <c r="B43" s="11">
        <v>10533</v>
      </c>
      <c r="C43" s="14"/>
      <c r="D43" s="11"/>
    </row>
    <row r="44" spans="1:4" ht="19.5" customHeight="1">
      <c r="A44" s="18" t="s">
        <v>110</v>
      </c>
      <c r="B44" s="11">
        <v>523</v>
      </c>
      <c r="C44" s="14"/>
      <c r="D44" s="11"/>
    </row>
    <row r="45" spans="1:4" ht="19.5" customHeight="1">
      <c r="A45" s="18" t="s">
        <v>85</v>
      </c>
      <c r="B45" s="11">
        <v>4554</v>
      </c>
      <c r="C45" s="14"/>
      <c r="D45" s="11"/>
    </row>
    <row r="46" spans="1:4" ht="19.5" customHeight="1">
      <c r="A46" s="19" t="s">
        <v>87</v>
      </c>
      <c r="B46" s="11">
        <v>2952</v>
      </c>
      <c r="C46" s="14"/>
      <c r="D46" s="11"/>
    </row>
    <row r="47" spans="1:4" ht="19.5" customHeight="1">
      <c r="A47" s="12" t="s">
        <v>94</v>
      </c>
      <c r="B47" s="11"/>
      <c r="C47" s="10" t="s">
        <v>95</v>
      </c>
      <c r="D47" s="11"/>
    </row>
    <row r="48" spans="1:4" ht="19.5" customHeight="1">
      <c r="A48" s="12" t="s">
        <v>96</v>
      </c>
      <c r="B48" s="11">
        <v>2800</v>
      </c>
      <c r="C48" s="10" t="s">
        <v>97</v>
      </c>
      <c r="D48" s="11"/>
    </row>
    <row r="49" spans="1:4" ht="19.5" customHeight="1">
      <c r="A49" s="12" t="s">
        <v>98</v>
      </c>
      <c r="B49" s="11">
        <v>48535</v>
      </c>
      <c r="C49" s="12" t="s">
        <v>99</v>
      </c>
      <c r="D49" s="11"/>
    </row>
    <row r="50" spans="1:4" s="2" customFormat="1" ht="19.5" customHeight="1">
      <c r="A50" s="16" t="s">
        <v>107</v>
      </c>
      <c r="B50" s="11">
        <f>SUM(B5,B6)</f>
        <v>570802</v>
      </c>
      <c r="C50" s="16" t="s">
        <v>106</v>
      </c>
      <c r="D50" s="11">
        <f>SUM(D5,D6)</f>
        <v>570802</v>
      </c>
    </row>
  </sheetData>
  <mergeCells count="3">
    <mergeCell ref="A1:D1"/>
    <mergeCell ref="A3:B3"/>
    <mergeCell ref="C3:D3"/>
  </mergeCells>
  <printOptions/>
  <pageMargins left="0.7480314960629921" right="0.7480314960629921" top="0.7874015748031497" bottom="0.64" header="0.74" footer="0.5118110236220472"/>
  <pageSetup horizontalDpi="600" verticalDpi="600" orientation="landscape" paperSize="9" scale="75" r:id="rId1"/>
  <headerFooter alignWithMargins="0">
    <oddFooter>&amp;C第 &amp;P 页，共 &amp;N 页</oddFooter>
  </headerFooter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workbookViewId="0" topLeftCell="A1">
      <selection activeCell="B16" sqref="B16"/>
    </sheetView>
  </sheetViews>
  <sheetFormatPr defaultColWidth="9.00390625" defaultRowHeight="14.25"/>
  <cols>
    <col min="1" max="1" width="43.50390625" style="0" customWidth="1"/>
    <col min="2" max="2" width="17.375" style="0" customWidth="1"/>
    <col min="3" max="3" width="51.875" style="0" customWidth="1"/>
    <col min="4" max="4" width="21.00390625" style="0" customWidth="1"/>
  </cols>
  <sheetData>
    <row r="1" spans="1:4" ht="14.25">
      <c r="A1" s="1" t="s">
        <v>0</v>
      </c>
      <c r="B1" s="2"/>
      <c r="C1" s="2"/>
      <c r="D1" s="2"/>
    </row>
    <row r="2" spans="1:4" ht="20.25">
      <c r="A2" s="25" t="s">
        <v>1</v>
      </c>
      <c r="B2" s="25"/>
      <c r="C2" s="25"/>
      <c r="D2" s="25"/>
    </row>
    <row r="3" spans="1:4" ht="14.25">
      <c r="A3" s="1"/>
      <c r="B3" s="2"/>
      <c r="C3" s="2"/>
      <c r="D3" s="3" t="s">
        <v>2</v>
      </c>
    </row>
    <row r="4" spans="1:4" ht="18.75">
      <c r="A4" s="22" t="s">
        <v>3</v>
      </c>
      <c r="B4" s="23"/>
      <c r="C4" s="22" t="s">
        <v>4</v>
      </c>
      <c r="D4" s="24"/>
    </row>
    <row r="5" spans="1:4" ht="14.25">
      <c r="A5" s="4" t="s">
        <v>5</v>
      </c>
      <c r="B5" s="5" t="s">
        <v>6</v>
      </c>
      <c r="C5" s="4" t="s">
        <v>5</v>
      </c>
      <c r="D5" s="5" t="s">
        <v>6</v>
      </c>
    </row>
    <row r="6" spans="1:4" ht="14.25">
      <c r="A6" s="6" t="s">
        <v>7</v>
      </c>
      <c r="B6" s="7">
        <v>340410</v>
      </c>
      <c r="C6" s="6" t="s">
        <v>8</v>
      </c>
      <c r="D6" s="8">
        <f>'[1]表二'!C678</f>
        <v>0</v>
      </c>
    </row>
    <row r="7" spans="1:4" ht="14.25">
      <c r="A7" s="9" t="s">
        <v>9</v>
      </c>
      <c r="B7" s="7">
        <f>SUM(B8,B56,B61,B62,B63,B64,B65,B66)</f>
        <v>143065</v>
      </c>
      <c r="C7" s="9" t="s">
        <v>10</v>
      </c>
      <c r="D7" s="7">
        <f>SUM(D8,D14,D61,D62,D63,D64,D65,D66)</f>
        <v>648</v>
      </c>
    </row>
    <row r="8" spans="1:4" ht="14.25">
      <c r="A8" s="10" t="s">
        <v>11</v>
      </c>
      <c r="B8" s="7">
        <f>SUM(B9,B14,B33)</f>
        <v>143065</v>
      </c>
      <c r="C8" s="10" t="s">
        <v>12</v>
      </c>
      <c r="D8" s="7">
        <f>SUM(D9:D12)</f>
        <v>648</v>
      </c>
    </row>
    <row r="9" spans="1:4" ht="14.25">
      <c r="A9" s="10" t="s">
        <v>13</v>
      </c>
      <c r="B9" s="7">
        <f>SUM(B10:B13)</f>
        <v>34973</v>
      </c>
      <c r="C9" s="10" t="s">
        <v>14</v>
      </c>
      <c r="D9" s="11">
        <v>18844</v>
      </c>
    </row>
    <row r="10" spans="1:4" ht="14.25">
      <c r="A10" s="12" t="s">
        <v>15</v>
      </c>
      <c r="B10" s="11">
        <v>20900</v>
      </c>
      <c r="C10" s="10" t="s">
        <v>16</v>
      </c>
      <c r="D10" s="11">
        <v>1182</v>
      </c>
    </row>
    <row r="11" spans="1:4" ht="14.25">
      <c r="A11" s="12" t="s">
        <v>17</v>
      </c>
      <c r="B11" s="11">
        <v>5999</v>
      </c>
      <c r="C11" s="10" t="s">
        <v>18</v>
      </c>
      <c r="D11" s="11"/>
    </row>
    <row r="12" spans="1:4" ht="14.25">
      <c r="A12" s="12" t="s">
        <v>19</v>
      </c>
      <c r="B12" s="11">
        <v>5381</v>
      </c>
      <c r="C12" s="10" t="s">
        <v>20</v>
      </c>
      <c r="D12" s="11">
        <v>-19378</v>
      </c>
    </row>
    <row r="13" spans="1:4" ht="14.25">
      <c r="A13" s="12" t="s">
        <v>21</v>
      </c>
      <c r="B13" s="11">
        <v>2693</v>
      </c>
      <c r="C13" s="10"/>
      <c r="D13" s="11"/>
    </row>
    <row r="14" spans="1:4" ht="14.25">
      <c r="A14" s="12" t="s">
        <v>22</v>
      </c>
      <c r="B14" s="7">
        <f>SUM(B15:B32)</f>
        <v>54128</v>
      </c>
      <c r="C14" s="10" t="s">
        <v>23</v>
      </c>
      <c r="D14" s="7">
        <f>SUM(D15,D20,D39)</f>
        <v>0</v>
      </c>
    </row>
    <row r="15" spans="1:4" ht="14.25">
      <c r="A15" s="12" t="s">
        <v>24</v>
      </c>
      <c r="B15" s="11"/>
      <c r="C15" s="10" t="s">
        <v>25</v>
      </c>
      <c r="D15" s="7">
        <f>SUM(D16:D19)</f>
        <v>0</v>
      </c>
    </row>
    <row r="16" spans="1:4" ht="14.25">
      <c r="A16" s="13" t="s">
        <v>26</v>
      </c>
      <c r="B16" s="11">
        <v>12660</v>
      </c>
      <c r="C16" s="10" t="s">
        <v>27</v>
      </c>
      <c r="D16" s="11"/>
    </row>
    <row r="17" spans="1:4" ht="14.25">
      <c r="A17" s="13" t="s">
        <v>28</v>
      </c>
      <c r="B17" s="11"/>
      <c r="C17" s="10" t="s">
        <v>29</v>
      </c>
      <c r="D17" s="11"/>
    </row>
    <row r="18" spans="1:4" ht="14.25">
      <c r="A18" s="14" t="s">
        <v>30</v>
      </c>
      <c r="B18" s="11"/>
      <c r="C18" s="10" t="s">
        <v>31</v>
      </c>
      <c r="D18" s="11"/>
    </row>
    <row r="19" spans="1:4" ht="14.25">
      <c r="A19" s="14" t="s">
        <v>32</v>
      </c>
      <c r="B19" s="11">
        <v>19966</v>
      </c>
      <c r="C19" s="10" t="s">
        <v>33</v>
      </c>
      <c r="D19" s="11"/>
    </row>
    <row r="20" spans="1:4" ht="14.25">
      <c r="A20" s="14" t="s">
        <v>34</v>
      </c>
      <c r="B20" s="11"/>
      <c r="C20" s="10" t="s">
        <v>35</v>
      </c>
      <c r="D20" s="7">
        <f>SUM(D21:D38)</f>
        <v>0</v>
      </c>
    </row>
    <row r="21" spans="1:4" ht="14.25">
      <c r="A21" s="14" t="s">
        <v>36</v>
      </c>
      <c r="B21" s="11"/>
      <c r="C21" s="10" t="s">
        <v>37</v>
      </c>
      <c r="D21" s="11"/>
    </row>
    <row r="22" spans="1:4" ht="14.25">
      <c r="A22" s="14" t="s">
        <v>38</v>
      </c>
      <c r="B22" s="11"/>
      <c r="C22" s="10" t="s">
        <v>39</v>
      </c>
      <c r="D22" s="11"/>
    </row>
    <row r="23" spans="1:4" ht="14.25">
      <c r="A23" s="14" t="s">
        <v>40</v>
      </c>
      <c r="B23" s="11"/>
      <c r="C23" s="13" t="s">
        <v>41</v>
      </c>
      <c r="D23" s="11"/>
    </row>
    <row r="24" spans="1:4" ht="14.25">
      <c r="A24" s="14" t="s">
        <v>42</v>
      </c>
      <c r="B24" s="11"/>
      <c r="C24" s="10" t="s">
        <v>43</v>
      </c>
      <c r="D24" s="11"/>
    </row>
    <row r="25" spans="1:4" ht="14.25">
      <c r="A25" s="14" t="s">
        <v>44</v>
      </c>
      <c r="B25" s="11">
        <v>446</v>
      </c>
      <c r="C25" s="10" t="s">
        <v>45</v>
      </c>
      <c r="D25" s="15"/>
    </row>
    <row r="26" spans="1:4" ht="14.25">
      <c r="A26" s="14" t="s">
        <v>46</v>
      </c>
      <c r="B26" s="11"/>
      <c r="C26" s="10" t="s">
        <v>47</v>
      </c>
      <c r="D26" s="11"/>
    </row>
    <row r="27" spans="1:4" ht="14.25">
      <c r="A27" s="13" t="s">
        <v>48</v>
      </c>
      <c r="B27" s="11"/>
      <c r="C27" s="10" t="s">
        <v>49</v>
      </c>
      <c r="D27" s="11"/>
    </row>
    <row r="28" spans="1:4" ht="14.25">
      <c r="A28" s="14" t="s">
        <v>50</v>
      </c>
      <c r="B28" s="11"/>
      <c r="C28" s="10" t="s">
        <v>51</v>
      </c>
      <c r="D28" s="11"/>
    </row>
    <row r="29" spans="1:4" ht="14.25">
      <c r="A29" s="14" t="s">
        <v>52</v>
      </c>
      <c r="B29" s="11"/>
      <c r="C29" s="10" t="s">
        <v>53</v>
      </c>
      <c r="D29" s="11"/>
    </row>
    <row r="30" spans="1:4" ht="14.25">
      <c r="A30" s="14" t="s">
        <v>54</v>
      </c>
      <c r="B30" s="11"/>
      <c r="C30" s="14" t="s">
        <v>55</v>
      </c>
      <c r="D30" s="11"/>
    </row>
    <row r="31" spans="1:4" ht="14.25">
      <c r="A31" s="14" t="s">
        <v>56</v>
      </c>
      <c r="B31" s="11">
        <v>21056</v>
      </c>
      <c r="C31" s="14" t="s">
        <v>57</v>
      </c>
      <c r="D31" s="11"/>
    </row>
    <row r="32" spans="1:4" ht="14.25">
      <c r="A32" s="14" t="s">
        <v>58</v>
      </c>
      <c r="B32" s="11"/>
      <c r="C32" s="14" t="s">
        <v>59</v>
      </c>
      <c r="D32" s="11"/>
    </row>
    <row r="33" spans="1:4" ht="14.25">
      <c r="A33" s="14" t="s">
        <v>60</v>
      </c>
      <c r="B33" s="7">
        <f>SUM(B34:B53)</f>
        <v>53964</v>
      </c>
      <c r="C33" s="13" t="s">
        <v>61</v>
      </c>
      <c r="D33" s="11"/>
    </row>
    <row r="34" spans="1:4" ht="14.25">
      <c r="A34" s="14" t="s">
        <v>62</v>
      </c>
      <c r="B34" s="11">
        <v>53964</v>
      </c>
      <c r="C34" s="14" t="s">
        <v>63</v>
      </c>
      <c r="D34" s="11"/>
    </row>
    <row r="35" spans="1:4" ht="14.25">
      <c r="A35" s="14" t="s">
        <v>64</v>
      </c>
      <c r="B35" s="11"/>
      <c r="C35" s="14" t="s">
        <v>65</v>
      </c>
      <c r="D35" s="11"/>
    </row>
    <row r="36" spans="1:4" ht="14.25">
      <c r="A36" s="14" t="s">
        <v>66</v>
      </c>
      <c r="B36" s="11"/>
      <c r="C36" s="14" t="s">
        <v>67</v>
      </c>
      <c r="D36" s="11"/>
    </row>
    <row r="37" spans="1:4" ht="14.25">
      <c r="A37" s="14" t="s">
        <v>68</v>
      </c>
      <c r="B37" s="11"/>
      <c r="C37" s="14" t="s">
        <v>69</v>
      </c>
      <c r="D37" s="11"/>
    </row>
    <row r="38" spans="1:4" ht="14.25">
      <c r="A38" s="14" t="s">
        <v>70</v>
      </c>
      <c r="B38" s="11"/>
      <c r="C38" s="10" t="s">
        <v>71</v>
      </c>
      <c r="D38" s="11"/>
    </row>
    <row r="39" spans="1:4" ht="14.25">
      <c r="A39" s="14" t="s">
        <v>72</v>
      </c>
      <c r="B39" s="11"/>
      <c r="C39" s="10" t="s">
        <v>73</v>
      </c>
      <c r="D39" s="7">
        <f>SUM(D40:D59)</f>
        <v>0</v>
      </c>
    </row>
    <row r="40" spans="1:4" ht="14.25">
      <c r="A40" s="14" t="s">
        <v>74</v>
      </c>
      <c r="B40" s="11"/>
      <c r="C40" s="10" t="s">
        <v>62</v>
      </c>
      <c r="D40" s="11"/>
    </row>
    <row r="41" spans="1:4" ht="14.25">
      <c r="A41" s="14" t="s">
        <v>75</v>
      </c>
      <c r="B41" s="11"/>
      <c r="C41" s="10" t="s">
        <v>64</v>
      </c>
      <c r="D41" s="11"/>
    </row>
    <row r="42" spans="1:4" ht="14.25">
      <c r="A42" s="14" t="s">
        <v>76</v>
      </c>
      <c r="B42" s="11"/>
      <c r="C42" s="10" t="s">
        <v>66</v>
      </c>
      <c r="D42" s="11"/>
    </row>
    <row r="43" spans="1:4" ht="14.25">
      <c r="A43" s="14" t="s">
        <v>77</v>
      </c>
      <c r="B43" s="11"/>
      <c r="C43" s="10" t="s">
        <v>68</v>
      </c>
      <c r="D43" s="11"/>
    </row>
    <row r="44" spans="1:4" ht="14.25">
      <c r="A44" s="14" t="s">
        <v>78</v>
      </c>
      <c r="B44" s="11"/>
      <c r="C44" s="10" t="s">
        <v>70</v>
      </c>
      <c r="D44" s="11"/>
    </row>
    <row r="45" spans="1:4" ht="14.25">
      <c r="A45" s="14" t="s">
        <v>79</v>
      </c>
      <c r="B45" s="11"/>
      <c r="C45" s="10" t="s">
        <v>72</v>
      </c>
      <c r="D45" s="11"/>
    </row>
    <row r="46" spans="1:4" ht="14.25">
      <c r="A46" s="14" t="s">
        <v>80</v>
      </c>
      <c r="B46" s="11"/>
      <c r="C46" s="10" t="s">
        <v>74</v>
      </c>
      <c r="D46" s="11"/>
    </row>
    <row r="47" spans="1:4" ht="14.25">
      <c r="A47" s="14" t="s">
        <v>81</v>
      </c>
      <c r="B47" s="11"/>
      <c r="C47" s="10" t="s">
        <v>75</v>
      </c>
      <c r="D47" s="11"/>
    </row>
    <row r="48" spans="1:4" ht="14.25">
      <c r="A48" s="14" t="s">
        <v>82</v>
      </c>
      <c r="B48" s="11"/>
      <c r="C48" s="10" t="s">
        <v>76</v>
      </c>
      <c r="D48" s="11"/>
    </row>
    <row r="49" spans="1:4" ht="14.25">
      <c r="A49" s="14" t="s">
        <v>83</v>
      </c>
      <c r="B49" s="11"/>
      <c r="C49" s="10" t="s">
        <v>77</v>
      </c>
      <c r="D49" s="11"/>
    </row>
    <row r="50" spans="1:4" ht="14.25">
      <c r="A50" s="14" t="s">
        <v>84</v>
      </c>
      <c r="B50" s="11"/>
      <c r="C50" s="10" t="s">
        <v>78</v>
      </c>
      <c r="D50" s="11"/>
    </row>
    <row r="51" spans="1:4" ht="14.25">
      <c r="A51" s="14" t="s">
        <v>85</v>
      </c>
      <c r="B51" s="11"/>
      <c r="C51" s="10" t="s">
        <v>79</v>
      </c>
      <c r="D51" s="11"/>
    </row>
    <row r="52" spans="1:4" ht="14.25">
      <c r="A52" s="14" t="s">
        <v>86</v>
      </c>
      <c r="B52" s="11"/>
      <c r="C52" s="14" t="s">
        <v>80</v>
      </c>
      <c r="D52" s="11"/>
    </row>
    <row r="53" spans="1:4" ht="14.25">
      <c r="A53" s="15" t="s">
        <v>87</v>
      </c>
      <c r="B53" s="11"/>
      <c r="C53" s="14" t="s">
        <v>81</v>
      </c>
      <c r="D53" s="11"/>
    </row>
    <row r="54" spans="1:4" ht="14.25">
      <c r="A54" s="15"/>
      <c r="B54" s="11"/>
      <c r="C54" s="14" t="s">
        <v>82</v>
      </c>
      <c r="D54" s="11"/>
    </row>
    <row r="55" spans="1:4" ht="14.25">
      <c r="A55" s="15"/>
      <c r="B55" s="11"/>
      <c r="C55" s="14" t="s">
        <v>83</v>
      </c>
      <c r="D55" s="11"/>
    </row>
    <row r="56" spans="1:4" ht="14.25">
      <c r="A56" s="14" t="s">
        <v>88</v>
      </c>
      <c r="B56" s="7">
        <f>SUM(B57:B60)</f>
        <v>0</v>
      </c>
      <c r="C56" s="14" t="s">
        <v>84</v>
      </c>
      <c r="D56" s="11"/>
    </row>
    <row r="57" spans="1:4" ht="14.25">
      <c r="A57" s="14" t="s">
        <v>89</v>
      </c>
      <c r="B57" s="11"/>
      <c r="C57" s="14" t="s">
        <v>85</v>
      </c>
      <c r="D57" s="11"/>
    </row>
    <row r="58" spans="1:4" ht="14.25">
      <c r="A58" s="11" t="s">
        <v>90</v>
      </c>
      <c r="B58" s="11"/>
      <c r="C58" s="14" t="s">
        <v>86</v>
      </c>
      <c r="D58" s="11"/>
    </row>
    <row r="59" spans="1:4" ht="14.25">
      <c r="A59" s="11" t="s">
        <v>91</v>
      </c>
      <c r="B59" s="11"/>
      <c r="C59" s="10" t="s">
        <v>92</v>
      </c>
      <c r="D59" s="11"/>
    </row>
    <row r="60" spans="1:4" ht="14.25">
      <c r="A60" s="11" t="s">
        <v>93</v>
      </c>
      <c r="B60" s="11"/>
      <c r="C60" s="10"/>
      <c r="D60" s="11"/>
    </row>
    <row r="61" spans="1:4" ht="14.25">
      <c r="A61" s="12" t="s">
        <v>94</v>
      </c>
      <c r="B61" s="11"/>
      <c r="C61" s="10" t="s">
        <v>95</v>
      </c>
      <c r="D61" s="11"/>
    </row>
    <row r="62" spans="1:4" ht="14.25">
      <c r="A62" s="12" t="s">
        <v>96</v>
      </c>
      <c r="B62" s="11"/>
      <c r="C62" s="10" t="s">
        <v>97</v>
      </c>
      <c r="D62" s="11"/>
    </row>
    <row r="63" spans="1:4" ht="14.25">
      <c r="A63" s="12" t="s">
        <v>98</v>
      </c>
      <c r="B63" s="11"/>
      <c r="C63" s="12" t="s">
        <v>99</v>
      </c>
      <c r="D63" s="11"/>
    </row>
    <row r="64" spans="1:4" ht="14.25">
      <c r="A64" s="12" t="s">
        <v>100</v>
      </c>
      <c r="B64" s="11"/>
      <c r="C64" s="12" t="s">
        <v>101</v>
      </c>
      <c r="D64" s="11"/>
    </row>
    <row r="65" spans="1:4" ht="14.25">
      <c r="A65" s="12" t="s">
        <v>102</v>
      </c>
      <c r="B65" s="11"/>
      <c r="C65" s="12" t="s">
        <v>103</v>
      </c>
      <c r="D65" s="11"/>
    </row>
    <row r="66" spans="1:4" ht="14.25">
      <c r="A66" s="12" t="s">
        <v>104</v>
      </c>
      <c r="B66" s="11"/>
      <c r="C66" s="12" t="s">
        <v>105</v>
      </c>
      <c r="D66" s="11"/>
    </row>
    <row r="67" spans="1:4" s="2" customFormat="1" ht="19.5" customHeight="1">
      <c r="A67" s="12"/>
      <c r="B67" s="11"/>
      <c r="C67" s="12"/>
      <c r="D67" s="11"/>
    </row>
    <row r="68" spans="1:4" s="2" customFormat="1" ht="19.5" customHeight="1">
      <c r="A68" s="12"/>
      <c r="B68" s="11"/>
      <c r="C68" s="12"/>
      <c r="D68" s="11"/>
    </row>
    <row r="69" spans="1:4" s="2" customFormat="1" ht="19.5" customHeight="1">
      <c r="A69" s="12"/>
      <c r="B69" s="11"/>
      <c r="C69" s="12"/>
      <c r="D69" s="11"/>
    </row>
    <row r="70" spans="1:4" s="2" customFormat="1" ht="19.5" customHeight="1">
      <c r="A70" s="12"/>
      <c r="B70" s="11"/>
      <c r="C70" s="12"/>
      <c r="D70" s="11"/>
    </row>
    <row r="71" spans="1:4" s="2" customFormat="1" ht="19.5" customHeight="1">
      <c r="A71" s="12"/>
      <c r="B71" s="11"/>
      <c r="C71" s="12"/>
      <c r="D71" s="11"/>
    </row>
    <row r="72" spans="1:4" s="2" customFormat="1" ht="19.5" customHeight="1">
      <c r="A72" s="12"/>
      <c r="B72" s="11"/>
      <c r="C72" s="12"/>
      <c r="D72" s="11"/>
    </row>
    <row r="73" spans="1:4" s="2" customFormat="1" ht="19.5" customHeight="1">
      <c r="A73" s="12"/>
      <c r="B73" s="11"/>
      <c r="C73" s="12"/>
      <c r="D73" s="11"/>
    </row>
    <row r="74" spans="1:4" s="2" customFormat="1" ht="19.5" customHeight="1">
      <c r="A74" s="12"/>
      <c r="B74" s="11"/>
      <c r="C74" s="12"/>
      <c r="D74" s="11"/>
    </row>
    <row r="75" spans="1:4" s="2" customFormat="1" ht="19.5" customHeight="1">
      <c r="A75" s="12"/>
      <c r="B75" s="11"/>
      <c r="C75" s="12"/>
      <c r="D75" s="11"/>
    </row>
    <row r="76" spans="1:4" s="2" customFormat="1" ht="19.5" customHeight="1">
      <c r="A76" s="12"/>
      <c r="B76" s="11"/>
      <c r="C76" s="12"/>
      <c r="D76" s="11"/>
    </row>
    <row r="77" spans="1:4" s="2" customFormat="1" ht="19.5" customHeight="1">
      <c r="A77" s="16" t="s">
        <v>107</v>
      </c>
      <c r="B77" s="7">
        <f>SUM(B6,B7)</f>
        <v>483475</v>
      </c>
      <c r="C77" s="16" t="s">
        <v>106</v>
      </c>
      <c r="D77" s="7">
        <f>SUM(D6,D7)</f>
        <v>648</v>
      </c>
    </row>
  </sheetData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2016-02-16T07:56:16Z</cp:lastPrinted>
  <dcterms:created xsi:type="dcterms:W3CDTF">2016-01-28T03:21:03Z</dcterms:created>
  <dcterms:modified xsi:type="dcterms:W3CDTF">2016-02-17T03:04:35Z</dcterms:modified>
  <cp:category/>
  <cp:version/>
  <cp:contentType/>
  <cp:contentStatus/>
</cp:coreProperties>
</file>