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<sst xmlns="http://schemas.openxmlformats.org/spreadsheetml/2006/main" count="39" uniqueCount="35">
  <si>
    <t>附件2</t>
  </si>
  <si>
    <t>市本级2023年政府性基金预算调整方案（草案）</t>
  </si>
  <si>
    <t>单位：万元</t>
  </si>
  <si>
    <t>收          入</t>
  </si>
  <si>
    <t>支          出</t>
  </si>
  <si>
    <t>项目</t>
  </si>
  <si>
    <t>年初预算数</t>
  </si>
  <si>
    <t>本次调整数</t>
  </si>
  <si>
    <t>调整后预算数</t>
  </si>
  <si>
    <t>一、市本级收入</t>
  </si>
  <si>
    <t>一、市本级支出</t>
  </si>
  <si>
    <t xml:space="preserve">  国有土地收益基金收入</t>
  </si>
  <si>
    <t xml:space="preserve">  文化体育与传媒支出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</si>
  <si>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</si>
  <si>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</si>
  <si>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</si>
  <si>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城乡社区支出</t>
  </si>
  <si>
    <t xml:space="preserve">  城市基础设施配套费收入</t>
  </si>
  <si>
    <t xml:space="preserve">  其他支出</t>
  </si>
  <si>
    <t xml:space="preserve">  污水处理费收入</t>
  </si>
  <si>
    <t xml:space="preserve">  债务付息支出</t>
  </si>
  <si>
    <t xml:space="preserve">  其他政府性基金收入</t>
  </si>
  <si>
    <t xml:space="preserve">  债务发行费用支出</t>
  </si>
  <si>
    <t>二、上级专项转移支付用于市本级支出</t>
  </si>
  <si>
    <t>二、上级补助收入</t>
  </si>
  <si>
    <t>三、补助下级支出</t>
  </si>
  <si>
    <t>三、下级上解收入</t>
  </si>
  <si>
    <t xml:space="preserve">  政府性基金专项转移支付支出</t>
  </si>
  <si>
    <t>四、债务转贷收入</t>
  </si>
  <si>
    <t>四、债务转贷支出</t>
  </si>
  <si>
    <t xml:space="preserve">    其中：新增专项债券转贷收入</t>
  </si>
  <si>
    <t xml:space="preserve">  其中：新增专项债券转贷支出</t>
  </si>
  <si>
    <t>五、地方政府专项债务还本支出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</si>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</sst>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64" applyNumberFormat="1" applyFont="1" applyFill="1" applyBorder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7基金预算" xfId="64"/>
    <cellStyle name="常规 1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workbookViewId="0" topLeftCell="A1">
      <selection activeCell="F25" sqref="F25"/>
    </sheetView>
  </sheetViews>
  <sheetFormatPr defaultColWidth="9.00390625" defaultRowHeight="14.25"/>
  <cols>
    <col min="1" max="1" width="31.00390625" style="4" customWidth="1"/>
    <col min="2" max="3" width="12.625" style="4" customWidth="1"/>
    <col min="4" max="4" width="13.875" style="4" customWidth="1"/>
    <col min="5" max="5" width="36.875" style="4" customWidth="1"/>
    <col min="6" max="6" width="12.625" style="4" customWidth="1"/>
    <col min="7" max="7" width="12.125" style="4" customWidth="1"/>
    <col min="8" max="8" width="13.625" style="4" customWidth="1"/>
    <col min="9" max="9" width="9.00390625" style="4" hidden="1" customWidth="1"/>
    <col min="10" max="16384" width="9.00390625" style="4" customWidth="1"/>
  </cols>
  <sheetData>
    <row r="1" spans="1:8" ht="20.25">
      <c r="A1" s="5" t="s">
        <v>0</v>
      </c>
      <c r="B1" s="6"/>
      <c r="C1" s="6"/>
      <c r="D1" s="6"/>
      <c r="E1" s="6"/>
      <c r="F1" s="6"/>
      <c r="G1" s="6"/>
      <c r="H1" s="6"/>
    </row>
    <row r="2" spans="1:8" ht="27">
      <c r="A2" s="7" t="s">
        <v>1</v>
      </c>
      <c r="B2" s="7"/>
      <c r="C2" s="7"/>
      <c r="D2" s="7"/>
      <c r="E2" s="7"/>
      <c r="F2" s="7"/>
      <c r="G2" s="7"/>
      <c r="H2" s="7"/>
    </row>
    <row r="3" spans="1:8" ht="14.25">
      <c r="A3" s="6"/>
      <c r="B3" s="6"/>
      <c r="C3" s="6"/>
      <c r="D3" s="6"/>
      <c r="E3" s="6"/>
      <c r="F3" s="6"/>
      <c r="G3" s="8" t="s">
        <v>2</v>
      </c>
      <c r="H3" s="8"/>
    </row>
    <row r="4" spans="1:8" s="1" customFormat="1" ht="21.75" customHeight="1">
      <c r="A4" s="9" t="s">
        <v>3</v>
      </c>
      <c r="B4" s="9"/>
      <c r="C4" s="9"/>
      <c r="D4" s="9"/>
      <c r="E4" s="9" t="s">
        <v>4</v>
      </c>
      <c r="F4" s="9"/>
      <c r="G4" s="9"/>
      <c r="H4" s="9"/>
    </row>
    <row r="5" spans="1:8" s="2" customFormat="1" ht="21.75" customHeight="1">
      <c r="A5" s="10" t="s">
        <v>5</v>
      </c>
      <c r="B5" s="10" t="s">
        <v>6</v>
      </c>
      <c r="C5" s="10" t="s">
        <v>7</v>
      </c>
      <c r="D5" s="10" t="s">
        <v>8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9" ht="21.75" customHeight="1">
      <c r="A6" s="11" t="s">
        <v>9</v>
      </c>
      <c r="B6" s="12">
        <f>SUM(B7:B12)</f>
        <v>417404</v>
      </c>
      <c r="C6" s="12">
        <f>SUM(C7:C12)</f>
        <v>0</v>
      </c>
      <c r="D6" s="12">
        <f>B6+C6</f>
        <v>417404</v>
      </c>
      <c r="E6" s="11" t="s">
        <v>10</v>
      </c>
      <c r="F6" s="12">
        <f>SUM(F7:F12)</f>
        <v>354187</v>
      </c>
      <c r="G6" s="13">
        <f>SUM(G7:G12)</f>
        <v>134400</v>
      </c>
      <c r="H6" s="12">
        <f>F6+G6</f>
        <v>488587</v>
      </c>
      <c r="I6" s="4">
        <f>H6+H13+H18</f>
        <v>574167</v>
      </c>
    </row>
    <row r="7" spans="1:8" ht="21.75" customHeight="1">
      <c r="A7" s="12" t="s">
        <v>11</v>
      </c>
      <c r="B7" s="12">
        <v>8032</v>
      </c>
      <c r="C7" s="12"/>
      <c r="D7" s="12">
        <f aca="true" t="shared" si="0" ref="D7:D16">B7+C7</f>
        <v>8032</v>
      </c>
      <c r="E7" s="12" t="s">
        <v>12</v>
      </c>
      <c r="F7" s="12"/>
      <c r="G7" s="12"/>
      <c r="H7" s="12">
        <f aca="true" t="shared" si="1" ref="H7:H15">F7+G7</f>
        <v>0</v>
      </c>
    </row>
    <row r="8" spans="1:8" ht="21.75" customHeight="1">
      <c r="A8" s="12" t="s">
        <v>13</v>
      </c>
      <c r="B8" s="12">
        <v>4013</v>
      </c>
      <c r="C8" s="12"/>
      <c r="D8" s="12">
        <f t="shared" si="0"/>
        <v>4013</v>
      </c>
      <c r="E8" s="12" t="s">
        <v>14</v>
      </c>
      <c r="F8" s="12">
        <v>0</v>
      </c>
      <c r="G8" s="12"/>
      <c r="H8" s="12">
        <f t="shared" si="1"/>
        <v>0</v>
      </c>
    </row>
    <row r="9" spans="1:8" ht="21.75" customHeight="1">
      <c r="A9" s="12" t="s">
        <v>15</v>
      </c>
      <c r="B9" s="12">
        <v>331714</v>
      </c>
      <c r="C9" s="12"/>
      <c r="D9" s="12">
        <f t="shared" si="0"/>
        <v>331714</v>
      </c>
      <c r="E9" s="12" t="s">
        <v>16</v>
      </c>
      <c r="F9" s="12">
        <v>321199</v>
      </c>
      <c r="G9" s="12">
        <v>0</v>
      </c>
      <c r="H9" s="12">
        <f t="shared" si="1"/>
        <v>321199</v>
      </c>
    </row>
    <row r="10" spans="1:8" ht="21.75" customHeight="1">
      <c r="A10" s="12" t="s">
        <v>17</v>
      </c>
      <c r="B10" s="12">
        <v>47075</v>
      </c>
      <c r="C10" s="12"/>
      <c r="D10" s="12">
        <f t="shared" si="0"/>
        <v>47075</v>
      </c>
      <c r="E10" s="12" t="s">
        <v>18</v>
      </c>
      <c r="F10" s="14">
        <v>460</v>
      </c>
      <c r="G10" s="13">
        <f>124000+10400</f>
        <v>134400</v>
      </c>
      <c r="H10" s="12">
        <f t="shared" si="1"/>
        <v>134860</v>
      </c>
    </row>
    <row r="11" spans="1:8" ht="21.75" customHeight="1">
      <c r="A11" s="12" t="s">
        <v>19</v>
      </c>
      <c r="B11" s="12">
        <v>7500</v>
      </c>
      <c r="C11" s="12"/>
      <c r="D11" s="12">
        <f t="shared" si="0"/>
        <v>7500</v>
      </c>
      <c r="E11" s="6" t="s">
        <v>20</v>
      </c>
      <c r="F11" s="12">
        <v>32278</v>
      </c>
      <c r="G11" s="12"/>
      <c r="H11" s="12">
        <f t="shared" si="1"/>
        <v>32278</v>
      </c>
    </row>
    <row r="12" spans="1:8" ht="21.75" customHeight="1">
      <c r="A12" s="12" t="s">
        <v>21</v>
      </c>
      <c r="B12" s="12">
        <v>19070</v>
      </c>
      <c r="C12" s="12"/>
      <c r="D12" s="12">
        <f t="shared" si="0"/>
        <v>19070</v>
      </c>
      <c r="E12" s="12" t="s">
        <v>22</v>
      </c>
      <c r="F12" s="12">
        <v>250</v>
      </c>
      <c r="G12" s="12">
        <v>0</v>
      </c>
      <c r="H12" s="12">
        <f t="shared" si="1"/>
        <v>250</v>
      </c>
    </row>
    <row r="13" spans="1:8" ht="21.75" customHeight="1">
      <c r="A13" s="11"/>
      <c r="B13" s="12"/>
      <c r="C13" s="12"/>
      <c r="D13" s="12">
        <f t="shared" si="0"/>
        <v>0</v>
      </c>
      <c r="E13" s="15" t="s">
        <v>23</v>
      </c>
      <c r="F13" s="13">
        <v>97</v>
      </c>
      <c r="G13" s="12"/>
      <c r="H13" s="12">
        <f t="shared" si="1"/>
        <v>97</v>
      </c>
    </row>
    <row r="14" spans="1:8" ht="21.75" customHeight="1">
      <c r="A14" s="11" t="s">
        <v>24</v>
      </c>
      <c r="B14" s="12">
        <v>30699</v>
      </c>
      <c r="C14" s="12"/>
      <c r="D14" s="12">
        <f t="shared" si="0"/>
        <v>30699</v>
      </c>
      <c r="E14" s="16" t="s">
        <v>25</v>
      </c>
      <c r="F14" s="13">
        <f>F15</f>
        <v>30602</v>
      </c>
      <c r="G14" s="12"/>
      <c r="H14" s="12">
        <f t="shared" si="1"/>
        <v>30602</v>
      </c>
    </row>
    <row r="15" spans="1:8" ht="21.75" customHeight="1">
      <c r="A15" s="11" t="s">
        <v>26</v>
      </c>
      <c r="B15" s="12">
        <v>22266</v>
      </c>
      <c r="C15" s="12"/>
      <c r="D15" s="12">
        <f t="shared" si="0"/>
        <v>22266</v>
      </c>
      <c r="E15" s="17" t="s">
        <v>27</v>
      </c>
      <c r="F15" s="13">
        <v>30602</v>
      </c>
      <c r="G15" s="12"/>
      <c r="H15" s="12">
        <f t="shared" si="1"/>
        <v>30602</v>
      </c>
    </row>
    <row r="16" spans="1:8" ht="21.75" customHeight="1">
      <c r="A16" s="11" t="s">
        <v>28</v>
      </c>
      <c r="B16" s="12">
        <f>SUM(B17)</f>
        <v>0</v>
      </c>
      <c r="C16" s="13">
        <f>SUM(C17)</f>
        <v>1054800</v>
      </c>
      <c r="D16" s="12">
        <f>SUM(D17)</f>
        <v>1054800</v>
      </c>
      <c r="E16" s="16" t="s">
        <v>29</v>
      </c>
      <c r="F16" s="13">
        <f>SUM(F17)</f>
        <v>0</v>
      </c>
      <c r="G16" s="13">
        <f>SUM(G17)</f>
        <v>920400</v>
      </c>
      <c r="H16" s="13">
        <f>SUM(H17)</f>
        <v>920400</v>
      </c>
    </row>
    <row r="17" spans="1:9" s="3" customFormat="1" ht="21.75" customHeight="1">
      <c r="A17" s="18" t="s">
        <v>30</v>
      </c>
      <c r="B17" s="18">
        <v>0</v>
      </c>
      <c r="C17" s="18">
        <f>979800+75000</f>
        <v>1054800</v>
      </c>
      <c r="D17" s="12">
        <f>B17+C17</f>
        <v>1054800</v>
      </c>
      <c r="E17" s="19" t="s">
        <v>31</v>
      </c>
      <c r="F17" s="20"/>
      <c r="G17" s="18">
        <f>845400+75000</f>
        <v>920400</v>
      </c>
      <c r="H17" s="12">
        <f>F17+G17</f>
        <v>920400</v>
      </c>
      <c r="I17" s="21"/>
    </row>
    <row r="18" spans="1:9" ht="21.75" customHeight="1">
      <c r="A18" s="11"/>
      <c r="B18" s="12"/>
      <c r="C18" s="12"/>
      <c r="D18" s="12"/>
      <c r="E18" s="16" t="s">
        <v>32</v>
      </c>
      <c r="F18" s="20">
        <v>85483</v>
      </c>
      <c r="G18" s="18"/>
      <c r="H18" s="13">
        <f>F18+G18</f>
        <v>85483</v>
      </c>
      <c r="I18" s="1"/>
    </row>
    <row r="19" spans="1:8" ht="21.75" customHeight="1">
      <c r="A19" s="9" t="s">
        <v>33</v>
      </c>
      <c r="B19" s="11">
        <f>B6+B14+B16+B15</f>
        <v>470369</v>
      </c>
      <c r="C19" s="11">
        <f>C6+C14+C16+C15</f>
        <v>1054800</v>
      </c>
      <c r="D19" s="11">
        <f>D6+D14+D16+D15</f>
        <v>1525169</v>
      </c>
      <c r="E19" s="9" t="s">
        <v>34</v>
      </c>
      <c r="F19" s="11">
        <f>F6+F13+F14+F18+F16</f>
        <v>470369</v>
      </c>
      <c r="G19" s="11">
        <f>G6+G13+G14+G18+G16</f>
        <v>1054800</v>
      </c>
      <c r="H19" s="11">
        <f>F19+G19</f>
        <v>1525169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7513888888888889" right="0.7513888888888889" top="0.9444444444444444" bottom="0.9444444444444444" header="0.39305555555555555" footer="0.7868055555555555"/>
  <pageSetup fitToHeight="0" fitToWidth="1" horizontalDpi="600" verticalDpi="600" orientation="landscape" paperSize="9" scale="83"/>
  <headerFooter alignWithMargins="0">
    <oddFooter>&amp;C第 &amp;P 页，共 &amp;N 页</oddFooter>
  </headerFooter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时伟鹏</dc:creator>
  <cp:keywords/>
  <dc:description/>
  <cp:lastModifiedBy>蓝色天空</cp:lastModifiedBy>
  <cp:lastPrinted>2021-07-19T09:19:39Z</cp:lastPrinted>
  <dcterms:created xsi:type="dcterms:W3CDTF">2020-08-18T09:19:09Z</dcterms:created>
  <dcterms:modified xsi:type="dcterms:W3CDTF">2023-09-21T09:51:39Z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13520855CE7E42D88C736B920BA2A8B7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