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部门预算公开目录" sheetId="1" r:id="rId1"/>
    <sheet name="收入支出总体情况说明" sheetId="2" r:id="rId2"/>
    <sheet name="1部门预算收支总表" sheetId="3" r:id="rId3"/>
    <sheet name="2收入预算总表" sheetId="4" r:id="rId4"/>
    <sheet name="3支出预算总表" sheetId="5" r:id="rId5"/>
    <sheet name="4一般公共预算和政府性基金收支总表" sheetId="6" r:id="rId6"/>
    <sheet name="5一般公共预算支出表" sheetId="7" r:id="rId7"/>
    <sheet name="6一般公共预算基本支出表" sheetId="8" r:id="rId8"/>
    <sheet name="7一般公共预算“三公”经费支出表" sheetId="9" r:id="rId9"/>
    <sheet name="8政府性基金支出表" sheetId="10" r:id="rId10"/>
  </sheets>
  <definedNames>
    <definedName name="_xlnm.Print_Area" localSheetId="3">'2收入预算总表'!$A$1:$S$18</definedName>
    <definedName name="_xlnm.Print_Area" localSheetId="4">'3支出预算总表'!$A$1:$M$18</definedName>
    <definedName name="_xlnm.Print_Area" localSheetId="5">'4一般公共预算和政府性基金收支总表'!$A$1:$L$35</definedName>
    <definedName name="_xlnm.Print_Area" localSheetId="6">'5一般公共预算支出表'!$A$1:$M$18</definedName>
    <definedName name="_xlnm.Print_Area" localSheetId="7">'6一般公共预算基本支出表'!$A$1:$L$39</definedName>
    <definedName name="_xlnm.Print_Titles" localSheetId="3">'2收入预算总表'!$1:$6</definedName>
    <definedName name="_xlnm.Print_Titles" localSheetId="4">'3支出预算总表'!$1:$6</definedName>
    <definedName name="_xlnm.Print_Titles" localSheetId="5">'4一般公共预算和政府性基金收支总表'!$1:$7</definedName>
    <definedName name="_xlnm.Print_Titles" localSheetId="6">'5一般公共预算支出表'!$1:$6</definedName>
    <definedName name="_xlnm.Print_Titles" localSheetId="7">'6一般公共预算基本支出表'!$1:$7</definedName>
  </definedNames>
  <calcPr fullCalcOnLoad="1"/>
</workbook>
</file>

<file path=xl/sharedStrings.xml><?xml version="1.0" encoding="utf-8"?>
<sst xmlns="http://schemas.openxmlformats.org/spreadsheetml/2006/main" count="531" uniqueCount="214">
  <si>
    <t xml:space="preserve">  </t>
  </si>
  <si>
    <t>08</t>
  </si>
  <si>
    <t>04</t>
  </si>
  <si>
    <t>预算01表</t>
  </si>
  <si>
    <t>对个人和家庭的补助</t>
  </si>
  <si>
    <t>项         目</t>
  </si>
  <si>
    <t>部门财政性资金结转</t>
  </si>
  <si>
    <t xml:space="preserve">  电费</t>
  </si>
  <si>
    <t>99</t>
  </si>
  <si>
    <t>50</t>
  </si>
  <si>
    <t>17</t>
  </si>
  <si>
    <t>13</t>
  </si>
  <si>
    <t>预算04表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</si>
  <si>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</si>
  <si>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基本支出</t>
  </si>
  <si>
    <t>支                        出</t>
  </si>
  <si>
    <t>加：部门财政性资金结转</t>
  </si>
  <si>
    <t>26</t>
  </si>
  <si>
    <t>商品服务支出</t>
  </si>
  <si>
    <t>（二）专项资金</t>
  </si>
  <si>
    <t>专项收入</t>
  </si>
  <si>
    <t xml:space="preserve">  财政对失业保险基金的补助</t>
  </si>
  <si>
    <t xml:space="preserve">  质量技术监督技术支持</t>
  </si>
  <si>
    <t>2017年部门收入总体情况表</t>
  </si>
  <si>
    <t>十、医疗卫生</t>
  </si>
  <si>
    <t>39</t>
  </si>
  <si>
    <t>国有资产资源
有偿使用收入</t>
  </si>
  <si>
    <t>31</t>
  </si>
  <si>
    <t xml:space="preserve">  社会保障缴费</t>
  </si>
  <si>
    <t xml:space="preserve">  培训费</t>
  </si>
  <si>
    <t>合计</t>
  </si>
  <si>
    <t>项       目</t>
  </si>
  <si>
    <t>二、外交</t>
  </si>
  <si>
    <t>208</t>
  </si>
  <si>
    <t xml:space="preserve">  手续费</t>
  </si>
  <si>
    <t>2017年“三公”经费预算数</t>
  </si>
  <si>
    <t xml:space="preserve">  302</t>
  </si>
  <si>
    <t>2017年一般公共预算基本支出情况表</t>
  </si>
  <si>
    <t>九、社会保险基金支出</t>
  </si>
  <si>
    <t xml:space="preserve">经营收入   </t>
  </si>
  <si>
    <t>03</t>
  </si>
  <si>
    <t>07</t>
  </si>
  <si>
    <t xml:space="preserve">  绩效工资</t>
  </si>
  <si>
    <t>预算05表</t>
  </si>
  <si>
    <t xml:space="preserve">  收  入  合  计</t>
  </si>
  <si>
    <t>中央专项转移支付</t>
  </si>
  <si>
    <t>收     入</t>
  </si>
  <si>
    <t>303</t>
  </si>
  <si>
    <t>单位（科目名称）</t>
  </si>
  <si>
    <t>金　额</t>
  </si>
  <si>
    <t xml:space="preserve">  退休费</t>
  </si>
  <si>
    <t>1、工资福利支出</t>
  </si>
  <si>
    <t>科目名称</t>
  </si>
  <si>
    <t>五、教育</t>
  </si>
  <si>
    <t xml:space="preserve">  归口管理的行政单位离退休</t>
  </si>
  <si>
    <t>三、国防</t>
  </si>
  <si>
    <t>八、社会保障和就业</t>
  </si>
  <si>
    <t>二十九、其他支出</t>
  </si>
  <si>
    <t xml:space="preserve">    用事业单位基金
    弥补收支差额</t>
  </si>
  <si>
    <t>14</t>
  </si>
  <si>
    <t xml:space="preserve">  公务用车运行维护费</t>
  </si>
  <si>
    <t xml:space="preserve">  劳务费</t>
  </si>
  <si>
    <t>项            目</t>
  </si>
  <si>
    <t xml:space="preserve">  其他对个人和家庭补助支出</t>
  </si>
  <si>
    <t>221</t>
  </si>
  <si>
    <t>（一）一般性项目</t>
  </si>
  <si>
    <t>十六、商业服务业等事务</t>
  </si>
  <si>
    <t>收            入</t>
  </si>
  <si>
    <t>类</t>
  </si>
  <si>
    <t>事业收入（不含教育收费）</t>
  </si>
  <si>
    <t>29</t>
  </si>
  <si>
    <t>十五、资源勘探电力信息等事务</t>
  </si>
  <si>
    <t>平顶山市质量技术监督局</t>
  </si>
  <si>
    <t xml:space="preserve">  物业管理费</t>
  </si>
  <si>
    <t>一般性项目</t>
  </si>
  <si>
    <t>二十二、粮油物资储备支出</t>
  </si>
  <si>
    <t xml:space="preserve">  其他工资福利支出</t>
  </si>
  <si>
    <t>单位代码</t>
  </si>
  <si>
    <t>210</t>
  </si>
  <si>
    <t xml:space="preserve">  办公费</t>
  </si>
  <si>
    <t>缴入预算管理的行政事业性收费</t>
  </si>
  <si>
    <t>纳入预算管理的行政事业性收费</t>
  </si>
  <si>
    <t>其中：（1）公务用车运行维护费</t>
  </si>
  <si>
    <t xml:space="preserve">  质量技术监督行政执法及业务管理</t>
  </si>
  <si>
    <t>纳入预算管理的
行政事业性收费</t>
  </si>
  <si>
    <t xml:space="preserve">  其他商品和服务支出</t>
  </si>
  <si>
    <t>三十三、债务发行费用支出</t>
  </si>
  <si>
    <t>一、一般公共服务</t>
  </si>
  <si>
    <t xml:space="preserve">  津贴补贴</t>
  </si>
  <si>
    <t>用事业单位基金弥补收支差额</t>
  </si>
  <si>
    <t>3、对个人和家庭的补助</t>
  </si>
  <si>
    <t>2、公务接待费</t>
  </si>
  <si>
    <t xml:space="preserve">      （2）公务用车购置</t>
  </si>
  <si>
    <t>1、因公出国（境）费用</t>
  </si>
  <si>
    <t xml:space="preserve">  301</t>
  </si>
  <si>
    <t>政府性基金</t>
  </si>
  <si>
    <t>单位：万元</t>
  </si>
  <si>
    <t>三十、转移性支出</t>
  </si>
  <si>
    <t>06</t>
  </si>
  <si>
    <t>本年收入小计</t>
  </si>
  <si>
    <t>02</t>
  </si>
  <si>
    <t xml:space="preserve">  福利费</t>
  </si>
  <si>
    <t>十九、援助其他地区支出</t>
  </si>
  <si>
    <t>六、科学技术</t>
  </si>
  <si>
    <t>302</t>
  </si>
  <si>
    <t>工资福利支出</t>
  </si>
  <si>
    <t>小计</t>
  </si>
  <si>
    <t>项                    目</t>
  </si>
  <si>
    <t>607</t>
  </si>
  <si>
    <t>二十一、住房保障支出</t>
  </si>
  <si>
    <t xml:space="preserve">  因公出国（境）费用</t>
  </si>
  <si>
    <t xml:space="preserve">  事业单位医疗</t>
  </si>
  <si>
    <t>11</t>
  </si>
  <si>
    <t>项目支出</t>
  </si>
  <si>
    <t>国有资产资源有偿使用收入</t>
  </si>
  <si>
    <t>其他收入</t>
  </si>
  <si>
    <t>一般公共预算</t>
  </si>
  <si>
    <t>项      目</t>
  </si>
  <si>
    <t xml:space="preserve">  工会经费</t>
  </si>
  <si>
    <t>2017年一般公共预算“三公”经费支出情况表</t>
  </si>
  <si>
    <t>本年支出小计</t>
  </si>
  <si>
    <t>3、公务用车费</t>
  </si>
  <si>
    <t>28</t>
  </si>
  <si>
    <t>**</t>
  </si>
  <si>
    <t>2、商品服务支出</t>
  </si>
  <si>
    <t>2、事业发展专项支出</t>
  </si>
  <si>
    <t>预算03表</t>
  </si>
  <si>
    <t>商品和服务支出</t>
  </si>
  <si>
    <t xml:space="preserve">  取暖费</t>
  </si>
  <si>
    <t>项</t>
  </si>
  <si>
    <t xml:space="preserve">  公务接待费</t>
  </si>
  <si>
    <t>款</t>
  </si>
  <si>
    <t>四、公共安全</t>
  </si>
  <si>
    <t>二十、国土海洋气象等支出</t>
  </si>
  <si>
    <t xml:space="preserve">  机关事业单位基本养老保险缴费支出</t>
  </si>
  <si>
    <t>预算06表</t>
  </si>
  <si>
    <t xml:space="preserve">  离休费</t>
  </si>
  <si>
    <t xml:space="preserve">  行政单位医疗</t>
  </si>
  <si>
    <t>二十七、预备费</t>
  </si>
  <si>
    <t>2017年政府性基金支出情况表</t>
  </si>
  <si>
    <t xml:space="preserve">  行政运行（质量技术）</t>
  </si>
  <si>
    <t>09</t>
  </si>
  <si>
    <t>05</t>
  </si>
  <si>
    <t>单位名称</t>
  </si>
  <si>
    <t>01</t>
  </si>
  <si>
    <t>专户管理的教育收费</t>
  </si>
  <si>
    <t>十三、农林水事务</t>
  </si>
  <si>
    <t>2017年部门支出总体情况表</t>
  </si>
  <si>
    <t>301</t>
  </si>
  <si>
    <t>其他一般公共预算收入</t>
  </si>
  <si>
    <t xml:space="preserve">  住房公积金</t>
  </si>
  <si>
    <t>七、文化体育与传媒</t>
  </si>
  <si>
    <t>总计</t>
  </si>
  <si>
    <t>5、其他各项支出</t>
  </si>
  <si>
    <t>十四、交通运输</t>
  </si>
  <si>
    <t>十一、节能环保</t>
  </si>
  <si>
    <t>12</t>
  </si>
  <si>
    <t xml:space="preserve">  事业单位离退休</t>
  </si>
  <si>
    <t>1、基本建设支出</t>
  </si>
  <si>
    <t>16</t>
  </si>
  <si>
    <t>预算08表</t>
  </si>
  <si>
    <t xml:space="preserve">  基本工资</t>
  </si>
  <si>
    <t>3、经济发展支出</t>
  </si>
  <si>
    <t xml:space="preserve">  事业运行（质量技术）</t>
  </si>
  <si>
    <t>4、债务项目支出</t>
  </si>
  <si>
    <t>单位名称：平顶山市质量技术监督局</t>
  </si>
  <si>
    <t>2017年一般公共预算支出情况表</t>
  </si>
  <si>
    <t>专项资金</t>
  </si>
  <si>
    <t>27</t>
  </si>
  <si>
    <t>预算07表</t>
  </si>
  <si>
    <t>二、项目支出</t>
  </si>
  <si>
    <t xml:space="preserve">  邮电费</t>
  </si>
  <si>
    <t>十二、城乡社区事务</t>
  </si>
  <si>
    <t>支 出 合 计</t>
  </si>
  <si>
    <t>共计</t>
  </si>
  <si>
    <t>财政拨款</t>
  </si>
  <si>
    <t xml:space="preserve"> 2017年部门收支总体情况表</t>
  </si>
  <si>
    <t>三十二、债务付息支出</t>
  </si>
  <si>
    <t>三十一、债务还本支出</t>
  </si>
  <si>
    <t>十七、金融支出</t>
  </si>
  <si>
    <t>一、基本支出</t>
  </si>
  <si>
    <t xml:space="preserve">  印刷费</t>
  </si>
  <si>
    <t>预算02表</t>
  </si>
  <si>
    <t xml:space="preserve">  维修(护)费</t>
  </si>
  <si>
    <t xml:space="preserve">  差旅费</t>
  </si>
  <si>
    <t xml:space="preserve">  租赁费</t>
  </si>
  <si>
    <t>201</t>
  </si>
  <si>
    <t xml:space="preserve">  其他交通费用</t>
  </si>
  <si>
    <t>支出合计</t>
  </si>
  <si>
    <t xml:space="preserve">  303</t>
  </si>
  <si>
    <t>2017年财政拨款收支总体情况表</t>
  </si>
  <si>
    <t>科目编码</t>
  </si>
  <si>
    <t xml:space="preserve">  奖金</t>
  </si>
  <si>
    <t>其中：财政拨款</t>
  </si>
  <si>
    <t>说明：2017年我局厉行节约，加强三公经费控制，全年三公经费预算与2016年三公经费预算相比降低了3.5%。其中;1、因公出国费为0，与上年一样没有安排因公出国费用；2、公务招待费降低了9.4%。主要用于接待省局及其他地市质监部门来平督查、检查、调研等工作。3、车辆运行费降低了1.8%，只要用于日常公务车辆的燃油费、维修费、过路费、保险费等支出。</t>
  </si>
  <si>
    <t>收入支出预算总体情况说明</t>
  </si>
  <si>
    <r>
      <t xml:space="preserve">    </t>
    </r>
    <r>
      <rPr>
        <b/>
        <sz val="18"/>
        <color indexed="63"/>
        <rFont val="黑体"/>
        <family val="3"/>
      </rPr>
      <t>目 录</t>
    </r>
  </si>
  <si>
    <r>
      <t>   </t>
    </r>
    <r>
      <rPr>
        <sz val="16"/>
        <color indexed="63"/>
        <rFont val="Arial"/>
        <family val="2"/>
      </rPr>
      <t xml:space="preserve">  </t>
    </r>
    <r>
      <rPr>
        <b/>
        <sz val="16"/>
        <color indexed="63"/>
        <rFont val="黑体"/>
        <family val="3"/>
      </rPr>
      <t>第一部分   单位基本情况</t>
    </r>
  </si>
  <si>
    <t>第二部分    收入预算说明</t>
  </si>
  <si>
    <t>第三部分    支出预算说明</t>
  </si>
  <si>
    <t>第四部分   “三公”经费预算增减变化原因说明</t>
  </si>
  <si>
    <t xml:space="preserve">   第五部分    其他重要事项的情况说明</t>
  </si>
  <si>
    <r>
      <t xml:space="preserve">   第六部分 </t>
    </r>
    <r>
      <rPr>
        <sz val="16"/>
        <rFont val="Calibri"/>
        <family val="2"/>
      </rPr>
      <t xml:space="preserve">   </t>
    </r>
    <r>
      <rPr>
        <b/>
        <sz val="16"/>
        <color indexed="63"/>
        <rFont val="黑体"/>
        <family val="3"/>
      </rPr>
      <t>名词解释</t>
    </r>
  </si>
  <si>
    <r>
      <t>     </t>
    </r>
    <r>
      <rPr>
        <b/>
        <sz val="16"/>
        <rFont val="楷体_GB2312"/>
        <family val="3"/>
      </rPr>
      <t>附件：</t>
    </r>
  </si>
  <si>
    <t>表1：2017年预算汇总表；</t>
  </si>
  <si>
    <t>表2：2017年收支预算总表；</t>
  </si>
  <si>
    <t>表3：2017年收入预算总表；</t>
  </si>
  <si>
    <t>表4：2017年支出预算总表；</t>
  </si>
  <si>
    <t>表5：2017年财政拨款收支总表；</t>
  </si>
  <si>
    <t>表6：2017年一般公共预算支出表；</t>
  </si>
  <si>
    <t>表7：2017年一般公共预算基本支出表；</t>
  </si>
  <si>
    <t>表8：2017年“三公”经费预算表；</t>
  </si>
  <si>
    <t>表9：2017年政府性基金预算表。</t>
  </si>
  <si>
    <r>
      <t>　　</t>
    </r>
    <r>
      <rPr>
        <sz val="12"/>
        <color indexed="8"/>
        <rFont val="ˎ̥"/>
        <family val="2"/>
      </rPr>
      <t>2017</t>
    </r>
    <r>
      <rPr>
        <sz val="12"/>
        <color indexed="8"/>
        <rFont val="宋体"/>
        <family val="0"/>
      </rPr>
      <t>年收入总计</t>
    </r>
    <r>
      <rPr>
        <sz val="12"/>
        <color indexed="8"/>
        <rFont val="ˎ̥"/>
        <family val="2"/>
      </rPr>
      <t>3347</t>
    </r>
    <r>
      <rPr>
        <sz val="12"/>
        <color indexed="8"/>
        <rFont val="宋体"/>
        <family val="0"/>
      </rPr>
      <t>万元，支出总计</t>
    </r>
    <r>
      <rPr>
        <sz val="12"/>
        <color indexed="8"/>
        <rFont val="ˎ̥"/>
        <family val="2"/>
      </rPr>
      <t>3347</t>
    </r>
    <r>
      <rPr>
        <sz val="12"/>
        <color indexed="8"/>
        <rFont val="宋体"/>
        <family val="0"/>
      </rPr>
      <t>万元，与</t>
    </r>
    <r>
      <rPr>
        <sz val="12"/>
        <color indexed="8"/>
        <rFont val="ˎ̥"/>
        <family val="2"/>
      </rPr>
      <t>2016</t>
    </r>
    <r>
      <rPr>
        <sz val="12"/>
        <color indexed="8"/>
        <rFont val="宋体"/>
        <family val="0"/>
      </rPr>
      <t>年相比，收、支总计各增加</t>
    </r>
    <r>
      <rPr>
        <sz val="12"/>
        <color indexed="8"/>
        <rFont val="ˎ̥"/>
        <family val="2"/>
      </rPr>
      <t>474</t>
    </r>
    <r>
      <rPr>
        <sz val="12"/>
        <color indexed="8"/>
        <rFont val="宋体"/>
        <family val="0"/>
      </rPr>
      <t>万元，增长</t>
    </r>
    <r>
      <rPr>
        <sz val="12"/>
        <color indexed="8"/>
        <rFont val="ˎ̥"/>
        <family val="2"/>
      </rPr>
      <t>16.5%</t>
    </r>
    <r>
      <rPr>
        <sz val="12"/>
        <color indexed="8"/>
        <rFont val="宋体"/>
        <family val="0"/>
      </rPr>
      <t>。主要原因：工资津补贴支出增加</t>
    </r>
    <r>
      <rPr>
        <sz val="12"/>
        <color indexed="8"/>
        <rFont val="ˎ̥"/>
        <family val="2"/>
      </rPr>
      <t>598</t>
    </r>
    <r>
      <rPr>
        <sz val="12"/>
        <color indexed="8"/>
        <rFont val="宋体"/>
        <family val="0"/>
      </rPr>
      <t>万元，养老改革启动对个人和家庭补助下降</t>
    </r>
    <r>
      <rPr>
        <sz val="12"/>
        <color indexed="8"/>
        <rFont val="ˎ̥"/>
        <family val="2"/>
      </rPr>
      <t>124.3</t>
    </r>
    <r>
      <rPr>
        <sz val="12"/>
        <color indexed="8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</si>
</sst>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0.0_ "/>
    <numFmt numFmtId="208" formatCode="0.0_);[Red]\(0.0\)"/>
    <numFmt numFmtId="209" formatCode="#,##0_ "/>
    <numFmt numFmtId="210" formatCode="0_ "/>
    <numFmt numFmtId="211" formatCode="#,##0.00_);[Red]\(#,##0.00\)"/>
    <numFmt numFmtId="212" formatCode="0.00_ 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"/>
  </numFmts>
  <fonts count="22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ˎ̥"/>
      <family val="2"/>
    </font>
    <font>
      <sz val="10"/>
      <color indexed="63"/>
      <name val="Arial"/>
      <family val="2"/>
    </font>
    <font>
      <b/>
      <sz val="18"/>
      <color indexed="63"/>
      <name val="黑体"/>
      <family val="3"/>
    </font>
    <font>
      <sz val="16"/>
      <color indexed="63"/>
      <name val="Arial"/>
      <family val="2"/>
    </font>
    <font>
      <b/>
      <sz val="16"/>
      <color indexed="63"/>
      <name val="黑体"/>
      <family val="3"/>
    </font>
    <font>
      <sz val="16"/>
      <name val="Calibri"/>
      <family val="2"/>
    </font>
    <font>
      <b/>
      <sz val="16"/>
      <name val="楷体_GB2312"/>
      <family val="3"/>
    </font>
    <font>
      <sz val="16"/>
      <name val="仿宋_GB2312"/>
      <family val="3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359">
    <xf numFmtId="0" fontId="0" fillId="0" borderId="0" xfId="0" applyAlignment="1">
      <alignment vertical="center"/>
    </xf>
    <xf numFmtId="192" fontId="3" fillId="0" borderId="0" xfId="0" applyNumberFormat="1" applyFont="1" applyFill="1" applyAlignment="1" applyProtection="1">
      <alignment vertical="center" wrapText="1"/>
      <protection/>
    </xf>
    <xf numFmtId="192" fontId="3" fillId="0" borderId="0" xfId="0" applyNumberFormat="1" applyFont="1" applyFill="1" applyAlignment="1" applyProtection="1">
      <alignment horizontal="right" vertical="center"/>
      <protection/>
    </xf>
    <xf numFmtId="193" fontId="3" fillId="0" borderId="0" xfId="0" applyNumberFormat="1" applyFont="1" applyFill="1" applyAlignment="1" applyProtection="1">
      <alignment horizontal="right" vertical="center"/>
      <protection/>
    </xf>
    <xf numFmtId="193" fontId="3" fillId="0" borderId="0" xfId="0" applyNumberFormat="1" applyFont="1" applyFill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95" fontId="4" fillId="0" borderId="0" xfId="0" applyNumberFormat="1" applyFont="1" applyFill="1" applyAlignment="1" applyProtection="1">
      <alignment horizontal="center" vertical="center"/>
      <protection/>
    </xf>
    <xf numFmtId="19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205" fontId="4" fillId="0" borderId="0" xfId="0" applyNumberFormat="1" applyFont="1" applyFill="1" applyAlignment="1" applyProtection="1">
      <alignment vertical="center"/>
      <protection/>
    </xf>
    <xf numFmtId="193" fontId="4" fillId="0" borderId="0" xfId="0" applyNumberFormat="1" applyFont="1" applyFill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92" fontId="4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Alignment="1">
      <alignment vertical="center" wrapText="1"/>
    </xf>
    <xf numFmtId="0" fontId="1" fillId="0" borderId="0" xfId="0" applyAlignment="1">
      <alignment vertical="center"/>
    </xf>
    <xf numFmtId="193" fontId="4" fillId="0" borderId="0" xfId="0" applyNumberFormat="1" applyFont="1" applyFill="1" applyAlignment="1" applyProtection="1">
      <alignment horizontal="centerContinuous" vertical="center"/>
      <protection/>
    </xf>
    <xf numFmtId="195" fontId="0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7" borderId="0" xfId="0" applyNumberFormat="1" applyFont="1" applyFill="1" applyAlignment="1" applyProtection="1">
      <alignment vertical="center" wrapText="1"/>
      <protection/>
    </xf>
    <xf numFmtId="193" fontId="4" fillId="7" borderId="0" xfId="0" applyNumberFormat="1" applyFont="1" applyFill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195" fontId="4" fillId="0" borderId="2" xfId="0" applyNumberFormat="1" applyFont="1" applyFill="1" applyBorder="1" applyAlignment="1" applyProtection="1">
      <alignment horizontal="center" vertical="center"/>
      <protection/>
    </xf>
    <xf numFmtId="195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196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196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92" fontId="5" fillId="0" borderId="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92" fontId="4" fillId="0" borderId="2" xfId="0" applyNumberFormat="1" applyFont="1" applyFill="1" applyBorder="1" applyAlignment="1" applyProtection="1">
      <alignment horizontal="centerContinuous" vertical="center"/>
      <protection/>
    </xf>
    <xf numFmtId="193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92" fontId="4" fillId="0" borderId="3" xfId="0" applyNumberFormat="1" applyFont="1" applyFill="1" applyBorder="1" applyAlignment="1" applyProtection="1">
      <alignment horizontal="centerContinuous" vertical="center"/>
      <protection/>
    </xf>
    <xf numFmtId="205" fontId="4" fillId="0" borderId="2" xfId="0" applyNumberFormat="1" applyFont="1" applyFill="1" applyBorder="1" applyAlignment="1">
      <alignment horizontal="center" vertical="center" wrapText="1"/>
    </xf>
    <xf numFmtId="205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vertical="center" wrapText="1"/>
    </xf>
    <xf numFmtId="49" fontId="0" fillId="7" borderId="3" xfId="0" applyNumberFormat="1" applyFont="1" applyFill="1" applyBorder="1" applyAlignment="1">
      <alignment horizontal="center" vertical="center" wrapText="1"/>
    </xf>
    <xf numFmtId="194" fontId="4" fillId="0" borderId="6" xfId="0" applyNumberFormat="1" applyFont="1" applyFill="1" applyBorder="1" applyAlignment="1" applyProtection="1">
      <alignment horizontal="center" vertical="center" wrapText="1"/>
      <protection/>
    </xf>
    <xf numFmtId="194" fontId="4" fillId="0" borderId="2" xfId="0" applyNumberFormat="1" applyFont="1" applyFill="1" applyBorder="1" applyAlignment="1">
      <alignment horizontal="center" vertical="center" wrapText="1"/>
    </xf>
    <xf numFmtId="194" fontId="4" fillId="0" borderId="4" xfId="0" applyNumberFormat="1" applyFont="1" applyFill="1" applyBorder="1" applyAlignment="1" applyProtection="1">
      <alignment horizontal="left" vertical="center" wrapText="1"/>
      <protection/>
    </xf>
    <xf numFmtId="194" fontId="4" fillId="0" borderId="8" xfId="0" applyNumberFormat="1" applyFont="1" applyFill="1" applyBorder="1" applyAlignment="1" applyProtection="1">
      <alignment horizontal="left" vertical="center" wrapText="1"/>
      <protection/>
    </xf>
    <xf numFmtId="194" fontId="4" fillId="0" borderId="6" xfId="0" applyNumberFormat="1" applyFont="1" applyFill="1" applyBorder="1" applyAlignment="1" applyProtection="1">
      <alignment horizontal="left" vertical="center" wrapText="1"/>
      <protection/>
    </xf>
    <xf numFmtId="192" fontId="0" fillId="0" borderId="2" xfId="0" applyNumberFormat="1" applyFont="1" applyFill="1" applyBorder="1" applyAlignment="1" applyProtection="1">
      <alignment horizontal="centerContinuous" vertical="center"/>
      <protection/>
    </xf>
    <xf numFmtId="193" fontId="0" fillId="0" borderId="2" xfId="0" applyNumberFormat="1" applyFont="1" applyFill="1" applyBorder="1" applyAlignment="1" applyProtection="1">
      <alignment horizontal="centerContinuous" vertical="center"/>
      <protection/>
    </xf>
    <xf numFmtId="193" fontId="0" fillId="0" borderId="2" xfId="0" applyNumberFormat="1" applyFont="1" applyFill="1" applyBorder="1" applyAlignment="1" applyProtection="1">
      <alignment horizontal="center" vertical="center" wrapText="1"/>
      <protection/>
    </xf>
    <xf numFmtId="193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195" fontId="0" fillId="0" borderId="2" xfId="0" applyNumberFormat="1" applyFont="1" applyFill="1" applyBorder="1" applyAlignment="1" applyProtection="1">
      <alignment horizontal="center" vertical="center"/>
      <protection/>
    </xf>
    <xf numFmtId="196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95" fontId="0" fillId="0" borderId="3" xfId="0" applyNumberFormat="1" applyFont="1" applyFill="1" applyBorder="1" applyAlignment="1" applyProtection="1">
      <alignment horizontal="center" vertical="center"/>
      <protection/>
    </xf>
    <xf numFmtId="196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193" fontId="0" fillId="0" borderId="5" xfId="0" applyNumberFormat="1" applyFont="1" applyFill="1" applyBorder="1" applyAlignment="1" applyProtection="1">
      <alignment horizontal="right" vertical="center" wrapText="1"/>
      <protection/>
    </xf>
    <xf numFmtId="193" fontId="0" fillId="0" borderId="4" xfId="0" applyNumberFormat="1" applyFont="1" applyFill="1" applyBorder="1" applyAlignment="1" applyProtection="1">
      <alignment horizontal="right" vertical="center" wrapText="1"/>
      <protection/>
    </xf>
    <xf numFmtId="193" fontId="0" fillId="0" borderId="6" xfId="0" applyNumberFormat="1" applyFont="1" applyFill="1" applyBorder="1" applyAlignment="1" applyProtection="1">
      <alignment horizontal="right" vertical="center" wrapText="1"/>
      <protection/>
    </xf>
    <xf numFmtId="193" fontId="4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0" fontId="4" fillId="0" borderId="6" xfId="0" applyFont="1" applyFill="1" applyBorder="1" applyAlignment="1">
      <alignment horizontal="left" vertical="center" wrapText="1"/>
    </xf>
    <xf numFmtId="0" fontId="1" fillId="0" borderId="0" xfId="0" applyFill="1" applyAlignment="1">
      <alignment vertical="center"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205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94" fontId="1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93" fontId="0" fillId="0" borderId="1" xfId="0" applyNumberFormat="1" applyFont="1" applyFill="1" applyBorder="1" applyAlignment="1" applyProtection="1">
      <alignment horizontal="right" vertical="center" wrapText="1"/>
      <protection/>
    </xf>
    <xf numFmtId="19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93" fontId="4" fillId="0" borderId="0" xfId="0" applyNumberFormat="1" applyFont="1" applyFill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92" fontId="4" fillId="0" borderId="7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192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193" fontId="9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205" fontId="4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96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94" fontId="4" fillId="0" borderId="4" xfId="0" applyNumberFormat="1" applyFont="1" applyFill="1" applyBorder="1" applyAlignment="1">
      <alignment horizontal="left" vertical="center" wrapText="1"/>
    </xf>
    <xf numFmtId="194" fontId="4" fillId="0" borderId="1" xfId="0" applyNumberFormat="1" applyFont="1" applyFill="1" applyBorder="1" applyAlignment="1">
      <alignment horizontal="left" vertical="center" wrapText="1"/>
    </xf>
    <xf numFmtId="192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192" fontId="4" fillId="5" borderId="1" xfId="0" applyNumberFormat="1" applyFont="1" applyFill="1" applyBorder="1" applyAlignment="1" applyProtection="1">
      <alignment horizontal="centerContinuous" vertical="center"/>
      <protection/>
    </xf>
    <xf numFmtId="192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5" borderId="1" xfId="0" applyNumberFormat="1" applyFont="1" applyFill="1" applyBorder="1" applyAlignment="1" applyProtection="1">
      <alignment horizontal="centerContinuous" vertical="center"/>
      <protection/>
    </xf>
    <xf numFmtId="218" fontId="4" fillId="0" borderId="3" xfId="0" applyNumberFormat="1" applyFont="1" applyFill="1" applyBorder="1" applyAlignment="1" applyProtection="1">
      <alignment horizontal="right" vertical="center" wrapText="1"/>
      <protection/>
    </xf>
    <xf numFmtId="218" fontId="4" fillId="0" borderId="10" xfId="0" applyNumberFormat="1" applyFont="1" applyFill="1" applyBorder="1" applyAlignment="1" applyProtection="1">
      <alignment horizontal="right" vertical="center" wrapText="1"/>
      <protection/>
    </xf>
    <xf numFmtId="218" fontId="4" fillId="0" borderId="5" xfId="0" applyNumberFormat="1" applyFont="1" applyFill="1" applyBorder="1" applyAlignment="1" applyProtection="1">
      <alignment horizontal="right" vertical="center" wrapText="1"/>
      <protection/>
    </xf>
    <xf numFmtId="218" fontId="4" fillId="0" borderId="2" xfId="0" applyNumberFormat="1" applyFont="1" applyFill="1" applyBorder="1" applyAlignment="1" applyProtection="1">
      <alignment horizontal="right" vertical="center" wrapText="1"/>
      <protection/>
    </xf>
    <xf numFmtId="218" fontId="4" fillId="0" borderId="2" xfId="0" applyNumberFormat="1" applyFont="1" applyFill="1" applyBorder="1" applyAlignment="1">
      <alignment horizontal="right" vertical="center" wrapText="1"/>
    </xf>
    <xf numFmtId="218" fontId="4" fillId="0" borderId="2" xfId="0" applyNumberFormat="1" applyFont="1" applyFill="1" applyBorder="1" applyAlignment="1">
      <alignment horizontal="center" vertical="center" wrapText="1"/>
    </xf>
    <xf numFmtId="218" fontId="4" fillId="0" borderId="3" xfId="0" applyNumberFormat="1" applyFont="1" applyFill="1" applyBorder="1" applyAlignment="1">
      <alignment horizontal="right" vertical="center" wrapText="1"/>
    </xf>
    <xf numFmtId="218" fontId="4" fillId="0" borderId="3" xfId="0" applyNumberFormat="1" applyFont="1" applyFill="1" applyBorder="1" applyAlignment="1">
      <alignment vertical="center" wrapText="1"/>
    </xf>
    <xf numFmtId="218" fontId="4" fillId="0" borderId="2" xfId="0" applyNumberFormat="1" applyFont="1" applyFill="1" applyBorder="1" applyAlignment="1" applyProtection="1">
      <alignment horizontal="center" vertical="center" wrapText="1"/>
      <protection/>
    </xf>
    <xf numFmtId="218" fontId="4" fillId="0" borderId="6" xfId="0" applyNumberFormat="1" applyFont="1" applyFill="1" applyBorder="1" applyAlignment="1" applyProtection="1">
      <alignment horizontal="center" vertical="center" wrapText="1"/>
      <protection/>
    </xf>
    <xf numFmtId="218" fontId="4" fillId="0" borderId="10" xfId="0" applyNumberFormat="1" applyFont="1" applyFill="1" applyBorder="1" applyAlignment="1" applyProtection="1">
      <alignment vertical="center" wrapText="1"/>
      <protection/>
    </xf>
    <xf numFmtId="218" fontId="4" fillId="0" borderId="2" xfId="0" applyNumberFormat="1" applyFont="1" applyFill="1" applyBorder="1" applyAlignment="1" applyProtection="1">
      <alignment vertical="center" wrapText="1"/>
      <protection/>
    </xf>
    <xf numFmtId="218" fontId="0" fillId="0" borderId="2" xfId="0" applyNumberFormat="1" applyFill="1" applyBorder="1" applyAlignment="1">
      <alignment horizontal="right" vertical="center" wrapText="1"/>
    </xf>
    <xf numFmtId="218" fontId="0" fillId="0" borderId="2" xfId="0" applyNumberFormat="1" applyFill="1" applyBorder="1" applyAlignment="1">
      <alignment horizontal="center" vertical="center" wrapText="1"/>
    </xf>
    <xf numFmtId="218" fontId="0" fillId="0" borderId="2" xfId="0" applyNumberFormat="1" applyFill="1" applyBorder="1" applyAlignment="1">
      <alignment vertical="center" wrapText="1"/>
    </xf>
    <xf numFmtId="218" fontId="4" fillId="0" borderId="2" xfId="0" applyNumberFormat="1" applyFont="1" applyFill="1" applyBorder="1" applyAlignment="1">
      <alignment vertical="center" wrapText="1"/>
    </xf>
    <xf numFmtId="218" fontId="4" fillId="0" borderId="6" xfId="0" applyNumberFormat="1" applyFont="1" applyFill="1" applyBorder="1" applyAlignment="1">
      <alignment horizontal="center" vertical="center" wrapText="1"/>
    </xf>
    <xf numFmtId="218" fontId="4" fillId="0" borderId="5" xfId="0" applyNumberFormat="1" applyFont="1" applyFill="1" applyBorder="1" applyAlignment="1">
      <alignment vertical="center" wrapText="1"/>
    </xf>
    <xf numFmtId="218" fontId="0" fillId="0" borderId="10" xfId="0" applyNumberFormat="1" applyFont="1" applyFill="1" applyBorder="1" applyAlignment="1" applyProtection="1">
      <alignment horizontal="right" vertical="center" wrapText="1"/>
      <protection/>
    </xf>
    <xf numFmtId="218" fontId="0" fillId="0" borderId="0" xfId="0" applyNumberFormat="1" applyFont="1" applyFill="1" applyAlignment="1">
      <alignment vertical="center"/>
    </xf>
    <xf numFmtId="218" fontId="0" fillId="0" borderId="2" xfId="0" applyNumberFormat="1" applyFont="1" applyFill="1" applyBorder="1" applyAlignment="1">
      <alignment/>
    </xf>
    <xf numFmtId="218" fontId="0" fillId="0" borderId="2" xfId="0" applyNumberFormat="1" applyFont="1" applyFill="1" applyBorder="1" applyAlignment="1">
      <alignment vertical="center"/>
    </xf>
    <xf numFmtId="218" fontId="0" fillId="0" borderId="2" xfId="0" applyNumberFormat="1" applyFont="1" applyFill="1" applyBorder="1" applyAlignment="1">
      <alignment horizontal="right" vertical="center" wrapText="1"/>
    </xf>
    <xf numFmtId="218" fontId="0" fillId="0" borderId="2" xfId="0" applyNumberFormat="1" applyFont="1" applyFill="1" applyBorder="1" applyAlignment="1">
      <alignment horizontal="right" vertical="center"/>
    </xf>
    <xf numFmtId="218" fontId="0" fillId="0" borderId="3" xfId="0" applyNumberFormat="1" applyFont="1" applyFill="1" applyBorder="1" applyAlignment="1">
      <alignment horizontal="right" vertical="center"/>
    </xf>
    <xf numFmtId="218" fontId="0" fillId="0" borderId="3" xfId="0" applyNumberFormat="1" applyFont="1" applyFill="1" applyBorder="1" applyAlignment="1" applyProtection="1">
      <alignment horizontal="right" vertical="center" wrapText="1"/>
      <protection/>
    </xf>
    <xf numFmtId="218" fontId="0" fillId="0" borderId="4" xfId="0" applyNumberFormat="1" applyFont="1" applyFill="1" applyBorder="1" applyAlignment="1">
      <alignment horizontal="right" vertical="center" wrapText="1"/>
    </xf>
    <xf numFmtId="218" fontId="0" fillId="0" borderId="2" xfId="0" applyNumberFormat="1" applyFont="1" applyFill="1" applyBorder="1" applyAlignment="1" applyProtection="1">
      <alignment horizontal="right" vertical="center" wrapText="1"/>
      <protection/>
    </xf>
    <xf numFmtId="218" fontId="0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92" fontId="4" fillId="0" borderId="13" xfId="0" applyNumberFormat="1" applyFont="1" applyFill="1" applyBorder="1" applyAlignment="1" applyProtection="1">
      <alignment horizontal="centerContinuous" vertical="center"/>
      <protection/>
    </xf>
    <xf numFmtId="192" fontId="4" fillId="0" borderId="0" xfId="0" applyNumberFormat="1" applyFont="1" applyFill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205" fontId="4" fillId="0" borderId="10" xfId="0" applyNumberFormat="1" applyFont="1" applyFill="1" applyBorder="1" applyAlignment="1" applyProtection="1">
      <alignment horizontal="right" vertical="center" wrapText="1"/>
      <protection/>
    </xf>
    <xf numFmtId="218" fontId="0" fillId="0" borderId="2" xfId="0" applyNumberFormat="1" applyFont="1" applyFill="1" applyBorder="1" applyAlignment="1" applyProtection="1">
      <alignment horizontal="right" vertical="center"/>
      <protection/>
    </xf>
    <xf numFmtId="193" fontId="0" fillId="0" borderId="12" xfId="0" applyNumberFormat="1" applyFont="1" applyFill="1" applyBorder="1" applyAlignment="1" applyProtection="1">
      <alignment horizontal="right" vertical="center" wrapText="1"/>
      <protection/>
    </xf>
    <xf numFmtId="193" fontId="0" fillId="0" borderId="10" xfId="0" applyNumberFormat="1" applyFont="1" applyFill="1" applyBorder="1" applyAlignment="1" applyProtection="1">
      <alignment horizontal="right" vertical="center" wrapText="1"/>
      <protection/>
    </xf>
    <xf numFmtId="218" fontId="4" fillId="0" borderId="3" xfId="0" applyNumberFormat="1" applyFont="1" applyFill="1" applyBorder="1" applyAlignment="1" applyProtection="1">
      <alignment vertical="center" wrapText="1"/>
      <protection/>
    </xf>
    <xf numFmtId="218" fontId="4" fillId="0" borderId="2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left"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218" fontId="1" fillId="0" borderId="6" xfId="0" applyNumberFormat="1" applyFont="1" applyFill="1" applyBorder="1" applyAlignment="1" applyProtection="1">
      <alignment horizontal="right" vertical="center" wrapText="1"/>
      <protection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218" fontId="1" fillId="0" borderId="13" xfId="0" applyNumberFormat="1" applyFont="1" applyFill="1" applyBorder="1" applyAlignment="1" applyProtection="1">
      <alignment horizontal="right" vertical="center" wrapText="1"/>
      <protection/>
    </xf>
    <xf numFmtId="218" fontId="1" fillId="0" borderId="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218" fontId="1" fillId="0" borderId="14" xfId="0" applyNumberFormat="1" applyFont="1" applyFill="1" applyBorder="1" applyAlignment="1" applyProtection="1">
      <alignment horizontal="right" vertical="center" wrapText="1"/>
      <protection/>
    </xf>
    <xf numFmtId="218" fontId="1" fillId="0" borderId="3" xfId="0" applyNumberFormat="1" applyFont="1" applyFill="1" applyBorder="1" applyAlignment="1" applyProtection="1">
      <alignment horizontal="right" vertical="center" wrapText="1"/>
      <protection/>
    </xf>
    <xf numFmtId="4" fontId="1" fillId="0" borderId="5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218" fontId="4" fillId="0" borderId="10" xfId="0" applyNumberFormat="1" applyFont="1" applyFill="1" applyBorder="1" applyAlignment="1" applyProtection="1">
      <alignment vertical="center" wrapText="1"/>
      <protection/>
    </xf>
    <xf numFmtId="218" fontId="4" fillId="0" borderId="2" xfId="0" applyNumberFormat="1" applyFont="1" applyFill="1" applyBorder="1" applyAlignment="1" applyProtection="1">
      <alignment vertical="center" wrapText="1"/>
      <protection/>
    </xf>
    <xf numFmtId="218" fontId="4" fillId="0" borderId="2" xfId="0" applyNumberFormat="1" applyFont="1" applyFill="1" applyBorder="1" applyAlignment="1" applyProtection="1">
      <alignment horizontal="right" vertical="center" wrapText="1"/>
      <protection/>
    </xf>
    <xf numFmtId="218" fontId="4" fillId="0" borderId="5" xfId="0" applyNumberFormat="1" applyFont="1" applyFill="1" applyBorder="1" applyAlignment="1" applyProtection="1">
      <alignment vertical="center" wrapText="1"/>
      <protection/>
    </xf>
    <xf numFmtId="218" fontId="4" fillId="0" borderId="3" xfId="0" applyNumberFormat="1" applyFont="1" applyFill="1" applyBorder="1" applyAlignment="1" applyProtection="1">
      <alignment horizontal="right" vertical="center" wrapText="1"/>
      <protection/>
    </xf>
    <xf numFmtId="218" fontId="4" fillId="0" borderId="9" xfId="0" applyNumberFormat="1" applyFont="1" applyFill="1" applyBorder="1" applyAlignment="1" applyProtection="1">
      <alignment vertical="center" wrapText="1"/>
      <protection/>
    </xf>
    <xf numFmtId="218" fontId="4" fillId="0" borderId="13" xfId="0" applyNumberFormat="1" applyFont="1" applyFill="1" applyBorder="1" applyAlignment="1" applyProtection="1">
      <alignment horizontal="right" vertical="center" wrapText="1"/>
      <protection/>
    </xf>
    <xf numFmtId="218" fontId="4" fillId="0" borderId="6" xfId="0" applyNumberFormat="1" applyFont="1" applyFill="1" applyBorder="1" applyAlignment="1" applyProtection="1">
      <alignment horizontal="right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/>
      <protection/>
    </xf>
    <xf numFmtId="197" fontId="4" fillId="0" borderId="5" xfId="0" applyNumberFormat="1" applyFont="1" applyFill="1" applyBorder="1" applyAlignment="1" applyProtection="1">
      <alignment horizontal="left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218" fontId="4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218" fontId="0" fillId="0" borderId="14" xfId="0" applyNumberFormat="1" applyFont="1" applyFill="1" applyBorder="1" applyAlignment="1" applyProtection="1">
      <alignment horizontal="right" vertical="center" wrapText="1"/>
      <protection/>
    </xf>
    <xf numFmtId="218" fontId="0" fillId="0" borderId="14" xfId="0" applyNumberFormat="1" applyFont="1" applyFill="1" applyBorder="1" applyAlignment="1" applyProtection="1">
      <alignment horizontal="right" vertical="center"/>
      <protection/>
    </xf>
    <xf numFmtId="218" fontId="0" fillId="0" borderId="6" xfId="0" applyNumberFormat="1" applyFont="1" applyFill="1" applyBorder="1" applyAlignment="1" applyProtection="1">
      <alignment horizontal="right" vertical="center" wrapText="1"/>
      <protection/>
    </xf>
    <xf numFmtId="218" fontId="0" fillId="0" borderId="3" xfId="0" applyNumberFormat="1" applyFont="1" applyFill="1" applyBorder="1" applyAlignment="1" applyProtection="1">
      <alignment horizontal="right" vertical="center" wrapText="1"/>
      <protection/>
    </xf>
    <xf numFmtId="218" fontId="0" fillId="0" borderId="3" xfId="0" applyNumberFormat="1" applyFont="1" applyFill="1" applyBorder="1" applyAlignment="1" applyProtection="1">
      <alignment horizontal="right" vertical="center"/>
      <protection/>
    </xf>
    <xf numFmtId="218" fontId="0" fillId="0" borderId="2" xfId="0" applyNumberFormat="1" applyFont="1" applyFill="1" applyBorder="1" applyAlignment="1" applyProtection="1">
      <alignment horizontal="right" vertical="center" wrapText="1"/>
      <protection/>
    </xf>
    <xf numFmtId="218" fontId="0" fillId="0" borderId="6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218" fontId="1" fillId="0" borderId="14" xfId="0" applyNumberFormat="1" applyFont="1" applyFill="1" applyBorder="1" applyAlignment="1" applyProtection="1">
      <alignment horizontal="right" vertical="center" wrapText="1"/>
      <protection/>
    </xf>
    <xf numFmtId="218" fontId="1" fillId="0" borderId="7" xfId="0" applyNumberFormat="1" applyFont="1" applyFill="1" applyBorder="1" applyAlignment="1" applyProtection="1">
      <alignment horizontal="right" vertical="center" wrapText="1"/>
      <protection/>
    </xf>
    <xf numFmtId="218" fontId="1" fillId="0" borderId="6" xfId="0" applyNumberFormat="1" applyFont="1" applyFill="1" applyBorder="1" applyAlignment="1" applyProtection="1">
      <alignment horizontal="right" vertical="center" wrapText="1"/>
      <protection/>
    </xf>
    <xf numFmtId="218" fontId="1" fillId="0" borderId="3" xfId="0" applyNumberFormat="1" applyFont="1" applyFill="1" applyBorder="1" applyAlignment="1" applyProtection="1">
      <alignment horizontal="right" vertical="center" wrapText="1"/>
      <protection/>
    </xf>
    <xf numFmtId="218" fontId="1" fillId="0" borderId="2" xfId="0" applyNumberFormat="1" applyFont="1" applyFill="1" applyBorder="1" applyAlignment="1" applyProtection="1">
      <alignment horizontal="right" vertical="center" wrapText="1"/>
      <protection/>
    </xf>
    <xf numFmtId="218" fontId="1" fillId="0" borderId="2" xfId="0" applyNumberFormat="1" applyFont="1" applyFill="1" applyBorder="1" applyAlignment="1" applyProtection="1">
      <alignment vertical="center"/>
      <protection/>
    </xf>
    <xf numFmtId="218" fontId="1" fillId="0" borderId="6" xfId="0" applyNumberFormat="1" applyFont="1" applyFill="1" applyBorder="1" applyAlignment="1" applyProtection="1">
      <alignment vertical="center"/>
      <protection/>
    </xf>
    <xf numFmtId="218" fontId="1" fillId="0" borderId="13" xfId="0" applyNumberFormat="1" applyFont="1" applyFill="1" applyBorder="1" applyAlignment="1" applyProtection="1">
      <alignment horizontal="right" vertical="center" wrapText="1"/>
      <protection/>
    </xf>
    <xf numFmtId="218" fontId="0" fillId="0" borderId="2" xfId="0" applyNumberFormat="1" applyFont="1" applyFill="1" applyBorder="1" applyAlignment="1" applyProtection="1">
      <alignment horizontal="right" vertical="center"/>
      <protection/>
    </xf>
    <xf numFmtId="218" fontId="0" fillId="0" borderId="10" xfId="0" applyNumberFormat="1" applyFont="1" applyFill="1" applyBorder="1" applyAlignment="1" applyProtection="1">
      <alignment horizontal="right" vertical="center"/>
      <protection/>
    </xf>
    <xf numFmtId="218" fontId="0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95" fontId="7" fillId="0" borderId="0" xfId="0" applyNumberFormat="1" applyFont="1" applyFill="1" applyAlignment="1" applyProtection="1">
      <alignment horizontal="center" vertical="center"/>
      <protection/>
    </xf>
    <xf numFmtId="208" fontId="4" fillId="0" borderId="10" xfId="0" applyNumberFormat="1" applyFont="1" applyBorder="1" applyAlignment="1">
      <alignment horizontal="center" vertical="center" wrapText="1"/>
    </xf>
    <xf numFmtId="208" fontId="4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4" fillId="7" borderId="10" xfId="0" applyNumberFormat="1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93" fontId="4" fillId="0" borderId="2" xfId="0" applyNumberFormat="1" applyFont="1" applyFill="1" applyBorder="1" applyAlignment="1" applyProtection="1">
      <alignment horizontal="center" vertical="center" wrapText="1"/>
      <protection/>
    </xf>
    <xf numFmtId="192" fontId="4" fillId="0" borderId="0" xfId="0" applyNumberFormat="1" applyFont="1" applyFill="1" applyAlignment="1" applyProtection="1">
      <alignment horizontal="left" vertical="center" wrapText="1"/>
      <protection/>
    </xf>
    <xf numFmtId="192" fontId="4" fillId="0" borderId="12" xfId="0" applyNumberFormat="1" applyFont="1" applyFill="1" applyBorder="1" applyAlignment="1" applyProtection="1">
      <alignment horizontal="center" vertical="center" wrapText="1"/>
      <protection/>
    </xf>
    <xf numFmtId="192" fontId="4" fillId="0" borderId="2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192" fontId="4" fillId="0" borderId="2" xfId="0" applyNumberFormat="1" applyFont="1" applyFill="1" applyBorder="1" applyAlignment="1" applyProtection="1">
      <alignment horizontal="center" vertical="center"/>
      <protection/>
    </xf>
    <xf numFmtId="192" fontId="4" fillId="0" borderId="2" xfId="0" applyNumberFormat="1" applyFont="1" applyFill="1" applyBorder="1" applyAlignment="1" applyProtection="1">
      <alignment horizontal="centerContinuous" vertical="center"/>
      <protection/>
    </xf>
    <xf numFmtId="192" fontId="4" fillId="0" borderId="6" xfId="0" applyNumberFormat="1" applyFont="1" applyFill="1" applyBorder="1" applyAlignment="1" applyProtection="1">
      <alignment horizontal="center" vertical="center" wrapText="1"/>
      <protection/>
    </xf>
    <xf numFmtId="19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7" borderId="10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192" fontId="4" fillId="0" borderId="11" xfId="0" applyNumberFormat="1" applyFont="1" applyFill="1" applyBorder="1" applyAlignment="1" applyProtection="1">
      <alignment horizontal="left" vertical="center" wrapText="1"/>
      <protection/>
    </xf>
    <xf numFmtId="192" fontId="4" fillId="0" borderId="12" xfId="0" applyNumberFormat="1" applyFont="1" applyFill="1" applyBorder="1" applyAlignment="1" applyProtection="1">
      <alignment horizontal="left" vertical="center" wrapText="1"/>
      <protection/>
    </xf>
    <xf numFmtId="193" fontId="4" fillId="0" borderId="2" xfId="0" applyNumberFormat="1" applyFont="1" applyFill="1" applyBorder="1" applyAlignment="1" applyProtection="1">
      <alignment horizontal="center" vertical="center"/>
      <protection/>
    </xf>
    <xf numFmtId="195" fontId="4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192" fontId="0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left" vertical="center"/>
      <protection/>
    </xf>
    <xf numFmtId="192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left" vertical="center" wrapText="1"/>
    </xf>
    <xf numFmtId="49" fontId="0" fillId="7" borderId="3" xfId="0" applyNumberFormat="1" applyFont="1" applyFill="1" applyBorder="1" applyAlignment="1">
      <alignment horizontal="center" vertical="center" wrapText="1"/>
    </xf>
    <xf numFmtId="49" fontId="0" fillId="7" borderId="10" xfId="0" applyNumberFormat="1" applyFont="1" applyFill="1" applyBorder="1" applyAlignment="1">
      <alignment horizontal="center" vertical="center" wrapText="1"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9" xfId="0" applyNumberFormat="1" applyFont="1" applyFill="1" applyBorder="1" applyAlignment="1" applyProtection="1">
      <alignment horizontal="center" vertical="center" wrapText="1"/>
      <protection/>
    </xf>
    <xf numFmtId="192" fontId="0" fillId="0" borderId="13" xfId="0" applyNumberFormat="1" applyFont="1" applyFill="1" applyBorder="1" applyAlignment="1" applyProtection="1">
      <alignment horizontal="center" vertical="center" wrapText="1"/>
      <protection/>
    </xf>
    <xf numFmtId="192" fontId="0" fillId="0" borderId="15" xfId="0" applyNumberFormat="1" applyFont="1" applyFill="1" applyBorder="1" applyAlignment="1" applyProtection="1">
      <alignment horizontal="center" vertical="center" wrapText="1"/>
      <protection/>
    </xf>
    <xf numFmtId="192" fontId="0" fillId="0" borderId="11" xfId="0" applyNumberFormat="1" applyFont="1" applyFill="1" applyBorder="1" applyAlignment="1" applyProtection="1">
      <alignment horizontal="center" vertical="center" wrapText="1"/>
      <protection/>
    </xf>
    <xf numFmtId="192" fontId="0" fillId="0" borderId="12" xfId="0" applyNumberFormat="1" applyFont="1" applyFill="1" applyBorder="1" applyAlignment="1" applyProtection="1">
      <alignment horizontal="center" vertical="center" wrapText="1"/>
      <protection/>
    </xf>
    <xf numFmtId="192" fontId="0" fillId="0" borderId="6" xfId="0" applyNumberFormat="1" applyFont="1" applyFill="1" applyBorder="1" applyAlignment="1" applyProtection="1">
      <alignment horizontal="center" vertical="center"/>
      <protection/>
    </xf>
    <xf numFmtId="192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92" fontId="0" fillId="0" borderId="6" xfId="0" applyNumberFormat="1" applyFont="1" applyFill="1" applyBorder="1" applyAlignment="1" applyProtection="1">
      <alignment horizontal="center" vertical="center" wrapText="1"/>
      <protection/>
    </xf>
    <xf numFmtId="192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93" fontId="0" fillId="0" borderId="6" xfId="0" applyNumberFormat="1" applyFont="1" applyFill="1" applyBorder="1" applyAlignment="1" applyProtection="1">
      <alignment horizontal="center" vertical="center"/>
      <protection/>
    </xf>
    <xf numFmtId="193" fontId="0" fillId="0" borderId="4" xfId="0" applyNumberFormat="1" applyFont="1" applyFill="1" applyBorder="1" applyAlignment="1" applyProtection="1">
      <alignment horizontal="center" vertical="center"/>
      <protection/>
    </xf>
    <xf numFmtId="193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195" fontId="4" fillId="0" borderId="1" xfId="0" applyNumberFormat="1" applyFont="1" applyFill="1" applyBorder="1" applyAlignment="1" applyProtection="1">
      <alignment horizontal="left" vertical="center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20" sqref="A20"/>
    </sheetView>
  </sheetViews>
  <sheetFormatPr defaultColWidth="9.33203125" defaultRowHeight="11.25"/>
  <cols>
    <col min="1" max="1" width="124.66015625" style="0" customWidth="1"/>
  </cols>
  <sheetData>
    <row r="1" ht="12.75">
      <c r="A1" s="351"/>
    </row>
    <row r="2" ht="22.5">
      <c r="A2" s="352" t="s">
        <v>196</v>
      </c>
    </row>
    <row r="3" ht="12.75">
      <c r="A3" s="351"/>
    </row>
    <row r="4" ht="20.25">
      <c r="A4" s="351" t="s">
        <v>197</v>
      </c>
    </row>
    <row r="5" ht="20.25">
      <c r="A5" s="353" t="s">
        <v>198</v>
      </c>
    </row>
    <row r="6" ht="20.25">
      <c r="A6" s="353" t="s">
        <v>199</v>
      </c>
    </row>
    <row r="7" ht="20.25">
      <c r="A7" s="353" t="s">
        <v>200</v>
      </c>
    </row>
    <row r="8" ht="20.25">
      <c r="A8" s="354" t="s">
        <v>201</v>
      </c>
    </row>
    <row r="9" ht="21.75">
      <c r="A9" s="354" t="s">
        <v>202</v>
      </c>
    </row>
    <row r="10" ht="20.25">
      <c r="A10" s="355"/>
    </row>
    <row r="11" ht="20.25">
      <c r="A11" s="356" t="s">
        <v>203</v>
      </c>
    </row>
    <row r="12" ht="20.25">
      <c r="A12" s="357" t="s">
        <v>204</v>
      </c>
    </row>
    <row r="13" ht="20.25">
      <c r="A13" s="357" t="s">
        <v>205</v>
      </c>
    </row>
    <row r="14" ht="20.25">
      <c r="A14" s="357" t="s">
        <v>206</v>
      </c>
    </row>
    <row r="15" ht="20.25">
      <c r="A15" s="357" t="s">
        <v>207</v>
      </c>
    </row>
    <row r="16" ht="20.25">
      <c r="A16" s="357" t="s">
        <v>208</v>
      </c>
    </row>
    <row r="17" ht="20.25">
      <c r="A17" s="357" t="s">
        <v>209</v>
      </c>
    </row>
    <row r="18" ht="20.25">
      <c r="A18" s="357" t="s">
        <v>210</v>
      </c>
    </row>
    <row r="19" ht="20.25">
      <c r="A19" s="357" t="s">
        <v>211</v>
      </c>
    </row>
    <row r="20" ht="20.25">
      <c r="A20" s="357" t="s">
        <v>212</v>
      </c>
    </row>
    <row r="21" ht="20.25">
      <c r="A21" s="35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 topLeftCell="A1">
      <selection activeCell="E10" sqref="E10"/>
    </sheetView>
  </sheetViews>
  <sheetFormatPr defaultColWidth="7.16015625" defaultRowHeight="11.25"/>
  <cols>
    <col min="1" max="1" width="5.5" style="6" customWidth="1"/>
    <col min="2" max="3" width="4.83203125" style="6" customWidth="1"/>
    <col min="4" max="4" width="6.5" style="6" customWidth="1"/>
    <col min="5" max="5" width="24.5" style="6" customWidth="1"/>
    <col min="6" max="6" width="12.66015625" style="6" customWidth="1"/>
    <col min="7" max="13" width="10.83203125" style="6" customWidth="1"/>
    <col min="14" max="16384" width="7.16015625" style="6" customWidth="1"/>
  </cols>
  <sheetData>
    <row r="1" spans="1:245" ht="12.75" customHeight="1">
      <c r="A1" s="9"/>
      <c r="B1" s="9"/>
      <c r="C1" s="10"/>
      <c r="D1" s="11"/>
      <c r="E1" s="12"/>
      <c r="F1" s="5"/>
      <c r="G1" s="5"/>
      <c r="H1" s="5"/>
      <c r="I1" s="13"/>
      <c r="J1" s="5"/>
      <c r="K1" s="5"/>
      <c r="L1" s="5"/>
      <c r="M1" s="14" t="s">
        <v>160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344" t="s">
        <v>139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9.5" customHeight="1">
      <c r="A3" s="275" t="s">
        <v>165</v>
      </c>
      <c r="B3" s="275"/>
      <c r="C3" s="275"/>
      <c r="D3" s="275"/>
      <c r="E3" s="275"/>
      <c r="F3" s="5"/>
      <c r="G3" s="15"/>
      <c r="H3" s="15"/>
      <c r="I3" s="15"/>
      <c r="J3" s="15"/>
      <c r="K3" s="15"/>
      <c r="L3" s="89"/>
      <c r="M3" s="21" t="s">
        <v>96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7" customFormat="1" ht="25.5" customHeight="1">
      <c r="A4" s="156" t="s">
        <v>191</v>
      </c>
      <c r="B4" s="156"/>
      <c r="C4" s="156"/>
      <c r="D4" s="345" t="s">
        <v>77</v>
      </c>
      <c r="E4" s="345" t="s">
        <v>48</v>
      </c>
      <c r="F4" s="346" t="s">
        <v>152</v>
      </c>
      <c r="G4" s="73" t="s">
        <v>14</v>
      </c>
      <c r="H4" s="73"/>
      <c r="I4" s="73"/>
      <c r="J4" s="74"/>
      <c r="K4" s="75" t="s">
        <v>113</v>
      </c>
      <c r="L4" s="73"/>
      <c r="M4" s="9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7" customFormat="1" ht="27.75" customHeight="1">
      <c r="A5" s="76" t="s">
        <v>68</v>
      </c>
      <c r="B5" s="77" t="s">
        <v>131</v>
      </c>
      <c r="C5" s="77" t="s">
        <v>129</v>
      </c>
      <c r="D5" s="346"/>
      <c r="E5" s="346"/>
      <c r="F5" s="346"/>
      <c r="G5" s="78" t="s">
        <v>106</v>
      </c>
      <c r="H5" s="72" t="s">
        <v>105</v>
      </c>
      <c r="I5" s="72" t="s">
        <v>18</v>
      </c>
      <c r="J5" s="72" t="s">
        <v>4</v>
      </c>
      <c r="K5" s="72" t="s">
        <v>106</v>
      </c>
      <c r="L5" s="82" t="s">
        <v>74</v>
      </c>
      <c r="M5" s="72" t="s">
        <v>167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7" customFormat="1" ht="20.25" customHeight="1">
      <c r="A6" s="76" t="s">
        <v>123</v>
      </c>
      <c r="B6" s="77" t="s">
        <v>123</v>
      </c>
      <c r="C6" s="77" t="s">
        <v>123</v>
      </c>
      <c r="D6" s="30" t="s">
        <v>123</v>
      </c>
      <c r="E6" s="72" t="s">
        <v>123</v>
      </c>
      <c r="F6" s="30">
        <v>1</v>
      </c>
      <c r="G6" s="30">
        <v>2</v>
      </c>
      <c r="H6" s="30">
        <v>3</v>
      </c>
      <c r="I6" s="30">
        <v>4</v>
      </c>
      <c r="J6" s="30">
        <v>5</v>
      </c>
      <c r="K6" s="30">
        <v>6</v>
      </c>
      <c r="L6" s="30">
        <v>7</v>
      </c>
      <c r="M6" s="97">
        <v>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7" customFormat="1" ht="20.25" customHeight="1">
      <c r="A7" s="76"/>
      <c r="B7" s="77"/>
      <c r="C7" s="77"/>
      <c r="D7" s="30"/>
      <c r="E7" s="72"/>
      <c r="F7" s="30"/>
      <c r="G7" s="30"/>
      <c r="H7" s="30"/>
      <c r="I7" s="30"/>
      <c r="J7" s="30"/>
      <c r="K7" s="30"/>
      <c r="L7" s="30"/>
      <c r="M7" s="3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8" customFormat="1" ht="27" customHeight="1">
      <c r="A8" s="72"/>
      <c r="B8" s="98"/>
      <c r="C8" s="98"/>
      <c r="D8" s="99"/>
      <c r="E8" s="155"/>
      <c r="F8" s="67"/>
      <c r="G8" s="67"/>
      <c r="H8" s="67"/>
      <c r="I8" s="67"/>
      <c r="J8" s="67"/>
      <c r="K8" s="67"/>
      <c r="L8" s="67"/>
      <c r="M8" s="67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</row>
    <row r="9" spans="1:245" s="7" customFormat="1" ht="20.25" customHeight="1">
      <c r="A9" s="8"/>
      <c r="B9" s="8"/>
      <c r="D9" s="8"/>
      <c r="E9" s="8"/>
      <c r="F9" s="8"/>
      <c r="G9" s="8"/>
      <c r="H9" s="8"/>
      <c r="I9" s="8"/>
      <c r="J9" s="8"/>
      <c r="L9" s="8"/>
      <c r="M9" s="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7" customFormat="1" ht="20.25" customHeight="1">
      <c r="A10" s="8"/>
      <c r="B10" s="8"/>
      <c r="C10" s="8"/>
      <c r="D10" s="8"/>
      <c r="E10" s="8"/>
      <c r="F10" s="8"/>
      <c r="G10" s="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7" customFormat="1" ht="20.25" customHeight="1">
      <c r="B11" s="8"/>
      <c r="C11" s="8"/>
      <c r="D11" s="8"/>
      <c r="E11" s="8"/>
      <c r="F11" s="8"/>
      <c r="G11" s="8"/>
      <c r="H11" s="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7" customFormat="1" ht="20.25" customHeight="1">
      <c r="D12" s="8"/>
      <c r="E12" s="8"/>
      <c r="F12" s="8"/>
      <c r="G12" s="8"/>
      <c r="H12" s="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7" customFormat="1" ht="20.25" customHeight="1">
      <c r="E13" s="8"/>
      <c r="F13" s="8"/>
      <c r="G13" s="8"/>
      <c r="H13" s="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6:245" s="7" customFormat="1" ht="20.25" customHeight="1">
      <c r="F14" s="8"/>
      <c r="H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0:245" s="7" customFormat="1" ht="14.25" customHeight="1">
      <c r="J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7:245" s="7" customFormat="1" ht="14.25" customHeight="1">
      <c r="G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7" customFormat="1" ht="14.25" customHeight="1">
      <c r="A17"/>
      <c r="B17"/>
      <c r="C17"/>
      <c r="D17"/>
      <c r="E17"/>
      <c r="F17"/>
      <c r="G17"/>
      <c r="H17" s="4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7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7" customFormat="1" ht="14.25" customHeight="1">
      <c r="A19"/>
      <c r="B19"/>
      <c r="C19"/>
      <c r="D19"/>
      <c r="E19"/>
      <c r="F19"/>
      <c r="G19"/>
      <c r="H19"/>
      <c r="I19" s="4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7" customFormat="1" ht="14.25" customHeight="1">
      <c r="A20"/>
      <c r="B20"/>
      <c r="C20"/>
      <c r="D20"/>
      <c r="E20"/>
      <c r="F20"/>
      <c r="G20"/>
      <c r="H20"/>
      <c r="I20"/>
      <c r="J20"/>
      <c r="K20" s="4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7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7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7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7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7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7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7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7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7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7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7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D4:D5"/>
    <mergeCell ref="E4:E5"/>
    <mergeCell ref="F4:F5"/>
    <mergeCell ref="A3:E3"/>
  </mergeCells>
  <printOptions horizontalCentered="1"/>
  <pageMargins left="0" right="0" top="0.5905511811023623" bottom="0.3937007874015748" header="0" footer="0"/>
  <pageSetup horizontalDpi="360" verticalDpi="36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tabSelected="1" workbookViewId="0" topLeftCell="A1">
      <selection activeCell="A4" sqref="A4:K4"/>
    </sheetView>
  </sheetViews>
  <sheetFormatPr defaultColWidth="9.33203125" defaultRowHeight="11.25"/>
  <sheetData>
    <row r="2" ht="14.25">
      <c r="A2" s="347" t="s">
        <v>195</v>
      </c>
    </row>
    <row r="4" spans="1:11" s="350" customFormat="1" ht="125.25" customHeight="1">
      <c r="A4" s="348" t="s">
        <v>213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</sheetData>
  <mergeCells count="1">
    <mergeCell ref="A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1">
      <selection activeCell="I9" sqref="I9:I12"/>
    </sheetView>
  </sheetViews>
  <sheetFormatPr defaultColWidth="6.83203125" defaultRowHeight="11.25"/>
  <cols>
    <col min="1" max="1" width="3.5" style="6" customWidth="1"/>
    <col min="2" max="2" width="17.5" style="6" customWidth="1"/>
    <col min="3" max="3" width="12.16015625" style="6" customWidth="1"/>
    <col min="4" max="4" width="25" style="6" customWidth="1"/>
    <col min="5" max="5" width="11.5" style="6" customWidth="1"/>
    <col min="6" max="6" width="9" style="6" customWidth="1"/>
    <col min="7" max="7" width="10.5" style="6" customWidth="1"/>
    <col min="8" max="8" width="13.66015625" style="6" customWidth="1"/>
    <col min="9" max="9" width="12.66015625" style="6" customWidth="1"/>
    <col min="10" max="10" width="11.16015625" style="6" customWidth="1"/>
    <col min="11" max="11" width="10.33203125" style="6" customWidth="1"/>
    <col min="12" max="12" width="10.66015625" style="6" customWidth="1"/>
    <col min="13" max="13" width="11.5" style="19" customWidth="1"/>
    <col min="14" max="26" width="6.83203125" style="20" customWidth="1"/>
    <col min="27" max="16384" width="6.83203125" style="6" customWidth="1"/>
  </cols>
  <sheetData>
    <row r="1" spans="1:244" ht="12" customHeight="1">
      <c r="A1" s="268"/>
      <c r="B1" s="268"/>
      <c r="C1" s="18"/>
      <c r="D1" s="18"/>
      <c r="E1" s="14"/>
      <c r="F1" s="14"/>
      <c r="G1" s="14"/>
      <c r="H1" s="14"/>
      <c r="I1" s="5"/>
      <c r="J1" s="5"/>
      <c r="K1" s="5"/>
      <c r="L1" s="21"/>
      <c r="M1" s="21" t="s">
        <v>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15" customHeight="1">
      <c r="A2" s="271" t="s">
        <v>176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5.75" customHeight="1">
      <c r="A3" s="275" t="s">
        <v>165</v>
      </c>
      <c r="B3" s="275"/>
      <c r="C3" s="275"/>
      <c r="D3" s="275"/>
      <c r="E3" s="21"/>
      <c r="F3" s="21"/>
      <c r="G3" s="21"/>
      <c r="H3" s="21"/>
      <c r="I3" s="5"/>
      <c r="J3" s="5"/>
      <c r="K3" s="5"/>
      <c r="L3" s="274" t="s">
        <v>96</v>
      </c>
      <c r="M3" s="27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196" t="s">
        <v>46</v>
      </c>
      <c r="B4" s="197"/>
      <c r="C4" s="159"/>
      <c r="D4" s="159" t="s">
        <v>15</v>
      </c>
      <c r="E4" s="48"/>
      <c r="F4" s="48"/>
      <c r="G4" s="48"/>
      <c r="H4" s="54"/>
      <c r="I4" s="54"/>
      <c r="J4" s="54"/>
      <c r="K4" s="54"/>
      <c r="L4" s="133"/>
      <c r="M4" s="13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76" t="s">
        <v>31</v>
      </c>
      <c r="B5" s="277"/>
      <c r="C5" s="269" t="s">
        <v>49</v>
      </c>
      <c r="D5" s="270" t="s">
        <v>5</v>
      </c>
      <c r="E5" s="273" t="s">
        <v>30</v>
      </c>
      <c r="F5" s="273" t="s">
        <v>89</v>
      </c>
      <c r="G5" s="287" t="s">
        <v>6</v>
      </c>
      <c r="H5" s="267" t="s">
        <v>120</v>
      </c>
      <c r="I5" s="267"/>
      <c r="J5" s="267"/>
      <c r="K5" s="267"/>
      <c r="L5" s="267"/>
      <c r="M5" s="26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77"/>
      <c r="B6" s="277"/>
      <c r="C6" s="279"/>
      <c r="D6" s="270"/>
      <c r="E6" s="273"/>
      <c r="F6" s="273"/>
      <c r="G6" s="273"/>
      <c r="H6" s="282" t="s">
        <v>116</v>
      </c>
      <c r="I6" s="282"/>
      <c r="J6" s="285" t="s">
        <v>45</v>
      </c>
      <c r="K6" s="283" t="s">
        <v>95</v>
      </c>
      <c r="L6" s="283" t="s">
        <v>145</v>
      </c>
      <c r="M6" s="260" t="s">
        <v>115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77"/>
      <c r="B7" s="277"/>
      <c r="C7" s="279"/>
      <c r="D7" s="270"/>
      <c r="E7" s="273"/>
      <c r="F7" s="273"/>
      <c r="G7" s="273"/>
      <c r="H7" s="49" t="s">
        <v>106</v>
      </c>
      <c r="I7" s="51" t="s">
        <v>193</v>
      </c>
      <c r="J7" s="286"/>
      <c r="K7" s="284"/>
      <c r="L7" s="284"/>
      <c r="M7" s="26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29" customFormat="1" ht="24.75" customHeight="1">
      <c r="A8" s="266" t="s">
        <v>116</v>
      </c>
      <c r="B8" s="195" t="s">
        <v>106</v>
      </c>
      <c r="C8" s="166">
        <f>C9+C10+C11+C12+C13</f>
        <v>3347.1817419999998</v>
      </c>
      <c r="D8" s="158" t="s">
        <v>180</v>
      </c>
      <c r="E8" s="170">
        <f aca="true" t="shared" si="0" ref="E8:E19">F8+G8+H8+J8+K8+L8+M8</f>
        <v>2462.401742</v>
      </c>
      <c r="F8" s="171">
        <v>0</v>
      </c>
      <c r="G8" s="171">
        <v>0</v>
      </c>
      <c r="H8" s="172">
        <f>H9+H10+H11</f>
        <v>2462.401742</v>
      </c>
      <c r="I8" s="173">
        <f>I9+I10+I11</f>
        <v>2462.401742</v>
      </c>
      <c r="J8" s="104">
        <v>0</v>
      </c>
      <c r="K8" s="104">
        <v>0</v>
      </c>
      <c r="L8" s="104">
        <v>0</v>
      </c>
      <c r="M8" s="104">
        <v>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</row>
    <row r="9" spans="1:244" s="29" customFormat="1" ht="24.75" customHeight="1">
      <c r="A9" s="266"/>
      <c r="B9" s="100" t="s">
        <v>175</v>
      </c>
      <c r="C9" s="205">
        <f>I24</f>
        <v>3347.1817419999998</v>
      </c>
      <c r="D9" s="157" t="s">
        <v>51</v>
      </c>
      <c r="E9" s="170">
        <f t="shared" si="0"/>
        <v>1903.156471</v>
      </c>
      <c r="F9" s="174">
        <v>0</v>
      </c>
      <c r="G9" s="175">
        <v>0</v>
      </c>
      <c r="H9" s="227">
        <v>1903.156471</v>
      </c>
      <c r="I9" s="228">
        <v>1903.156471</v>
      </c>
      <c r="J9" s="102">
        <v>0</v>
      </c>
      <c r="K9" s="103">
        <v>0</v>
      </c>
      <c r="L9" s="103">
        <v>0</v>
      </c>
      <c r="M9" s="104">
        <v>0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</row>
    <row r="10" spans="1:244" s="29" customFormat="1" ht="28.5" customHeight="1">
      <c r="A10" s="266"/>
      <c r="B10" s="100" t="s">
        <v>84</v>
      </c>
      <c r="C10" s="227">
        <v>0</v>
      </c>
      <c r="D10" s="61" t="s">
        <v>124</v>
      </c>
      <c r="E10" s="170">
        <f t="shared" si="0"/>
        <v>221.54191</v>
      </c>
      <c r="F10" s="174">
        <v>0</v>
      </c>
      <c r="G10" s="175">
        <v>0</v>
      </c>
      <c r="H10" s="225">
        <v>221.54191</v>
      </c>
      <c r="I10" s="226">
        <v>221.54191</v>
      </c>
      <c r="J10" s="102">
        <v>0</v>
      </c>
      <c r="K10" s="103">
        <v>0</v>
      </c>
      <c r="L10" s="103">
        <v>0</v>
      </c>
      <c r="M10" s="104">
        <v>0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</row>
    <row r="11" spans="1:244" s="29" customFormat="1" ht="24.75" customHeight="1">
      <c r="A11" s="266"/>
      <c r="B11" s="100" t="s">
        <v>20</v>
      </c>
      <c r="C11" s="227">
        <v>0</v>
      </c>
      <c r="D11" s="61" t="s">
        <v>90</v>
      </c>
      <c r="E11" s="170">
        <f t="shared" si="0"/>
        <v>337.703361</v>
      </c>
      <c r="F11" s="174">
        <v>0</v>
      </c>
      <c r="G11" s="175">
        <v>0</v>
      </c>
      <c r="H11" s="229">
        <v>337.703361</v>
      </c>
      <c r="I11" s="223">
        <v>337.703361</v>
      </c>
      <c r="J11" s="102">
        <v>0</v>
      </c>
      <c r="K11" s="103">
        <v>0</v>
      </c>
      <c r="L11" s="103">
        <v>0</v>
      </c>
      <c r="M11" s="104">
        <v>0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</row>
    <row r="12" spans="1:244" s="29" customFormat="1" ht="24.75" customHeight="1">
      <c r="A12" s="266"/>
      <c r="B12" s="100" t="s">
        <v>26</v>
      </c>
      <c r="C12" s="227">
        <v>0</v>
      </c>
      <c r="D12" s="61" t="s">
        <v>170</v>
      </c>
      <c r="E12" s="170">
        <f t="shared" si="0"/>
        <v>884.78</v>
      </c>
      <c r="F12" s="174">
        <v>0</v>
      </c>
      <c r="G12" s="175">
        <v>0</v>
      </c>
      <c r="H12" s="166">
        <f>H13+H14</f>
        <v>884.78</v>
      </c>
      <c r="I12" s="204">
        <f>I13+I14</f>
        <v>884.78</v>
      </c>
      <c r="J12" s="103">
        <v>0</v>
      </c>
      <c r="K12" s="103">
        <v>0</v>
      </c>
      <c r="L12" s="103">
        <v>0</v>
      </c>
      <c r="M12" s="104">
        <v>0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</row>
    <row r="13" spans="1:244" s="29" customFormat="1" ht="24.75" customHeight="1">
      <c r="A13" s="266"/>
      <c r="B13" s="100" t="s">
        <v>149</v>
      </c>
      <c r="C13" s="225">
        <v>0</v>
      </c>
      <c r="D13" s="61" t="s">
        <v>65</v>
      </c>
      <c r="E13" s="170">
        <f t="shared" si="0"/>
        <v>884.78</v>
      </c>
      <c r="F13" s="174">
        <v>0</v>
      </c>
      <c r="G13" s="175">
        <v>0</v>
      </c>
      <c r="H13" s="230">
        <v>884.78</v>
      </c>
      <c r="I13" s="224">
        <v>884.78</v>
      </c>
      <c r="J13" s="102">
        <v>0</v>
      </c>
      <c r="K13" s="103">
        <v>0</v>
      </c>
      <c r="L13" s="103">
        <v>0</v>
      </c>
      <c r="M13" s="104">
        <v>0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</row>
    <row r="14" spans="1:244" s="29" customFormat="1" ht="23.25" customHeight="1">
      <c r="A14" s="288" t="s">
        <v>45</v>
      </c>
      <c r="B14" s="288"/>
      <c r="C14" s="167">
        <v>0</v>
      </c>
      <c r="D14" s="61" t="s">
        <v>19</v>
      </c>
      <c r="E14" s="170">
        <f t="shared" si="0"/>
        <v>0</v>
      </c>
      <c r="F14" s="174">
        <v>0</v>
      </c>
      <c r="G14" s="174">
        <v>0</v>
      </c>
      <c r="H14" s="167"/>
      <c r="I14" s="176"/>
      <c r="J14" s="103">
        <v>0</v>
      </c>
      <c r="K14" s="103">
        <v>0</v>
      </c>
      <c r="L14" s="103">
        <v>0</v>
      </c>
      <c r="M14" s="104">
        <v>0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</row>
    <row r="15" spans="1:244" s="29" customFormat="1" ht="23.25" customHeight="1">
      <c r="A15" s="272" t="s">
        <v>95</v>
      </c>
      <c r="B15" s="272"/>
      <c r="C15" s="168"/>
      <c r="D15" s="61" t="s">
        <v>158</v>
      </c>
      <c r="E15" s="170">
        <f t="shared" si="0"/>
        <v>0</v>
      </c>
      <c r="F15" s="174">
        <v>0</v>
      </c>
      <c r="G15" s="174">
        <v>0</v>
      </c>
      <c r="H15" s="169"/>
      <c r="I15" s="177"/>
      <c r="J15" s="103">
        <v>0</v>
      </c>
      <c r="K15" s="103">
        <v>0</v>
      </c>
      <c r="L15" s="103">
        <v>0</v>
      </c>
      <c r="M15" s="104">
        <v>0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</row>
    <row r="16" spans="1:244" s="29" customFormat="1" ht="23.25" customHeight="1">
      <c r="A16" s="273" t="s">
        <v>145</v>
      </c>
      <c r="B16" s="273"/>
      <c r="C16" s="168">
        <v>0</v>
      </c>
      <c r="D16" s="62" t="s">
        <v>125</v>
      </c>
      <c r="E16" s="170">
        <f t="shared" si="0"/>
        <v>0</v>
      </c>
      <c r="F16" s="174">
        <v>0</v>
      </c>
      <c r="G16" s="174">
        <v>0</v>
      </c>
      <c r="H16" s="169"/>
      <c r="I16" s="177"/>
      <c r="J16" s="103">
        <v>0</v>
      </c>
      <c r="K16" s="103">
        <v>0</v>
      </c>
      <c r="L16" s="103">
        <v>0</v>
      </c>
      <c r="M16" s="104">
        <v>0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</row>
    <row r="17" spans="1:244" s="29" customFormat="1" ht="23.25" customHeight="1">
      <c r="A17" s="289" t="s">
        <v>115</v>
      </c>
      <c r="B17" s="290"/>
      <c r="C17" s="169">
        <v>0</v>
      </c>
      <c r="D17" s="62" t="s">
        <v>162</v>
      </c>
      <c r="E17" s="170">
        <f t="shared" si="0"/>
        <v>0</v>
      </c>
      <c r="F17" s="174">
        <v>0</v>
      </c>
      <c r="G17" s="174">
        <v>0</v>
      </c>
      <c r="H17" s="169">
        <v>0</v>
      </c>
      <c r="I17" s="177">
        <v>0</v>
      </c>
      <c r="J17" s="103">
        <v>0</v>
      </c>
      <c r="K17" s="103">
        <v>0</v>
      </c>
      <c r="L17" s="103">
        <v>0</v>
      </c>
      <c r="M17" s="104">
        <v>0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</row>
    <row r="18" spans="1:244" s="29" customFormat="1" ht="23.25" customHeight="1">
      <c r="A18" s="278"/>
      <c r="B18" s="279"/>
      <c r="C18" s="169"/>
      <c r="D18" s="61" t="s">
        <v>164</v>
      </c>
      <c r="E18" s="170">
        <f t="shared" si="0"/>
        <v>0</v>
      </c>
      <c r="F18" s="174">
        <v>0</v>
      </c>
      <c r="G18" s="174">
        <v>0</v>
      </c>
      <c r="H18" s="169">
        <v>0</v>
      </c>
      <c r="I18" s="177">
        <v>0</v>
      </c>
      <c r="J18" s="103">
        <v>0</v>
      </c>
      <c r="K18" s="103">
        <v>0</v>
      </c>
      <c r="L18" s="103">
        <v>0</v>
      </c>
      <c r="M18" s="104">
        <v>0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</row>
    <row r="19" spans="1:244" s="29" customFormat="1" ht="23.25" customHeight="1">
      <c r="A19" s="280"/>
      <c r="B19" s="281"/>
      <c r="C19" s="169"/>
      <c r="D19" s="63" t="s">
        <v>153</v>
      </c>
      <c r="E19" s="170">
        <f t="shared" si="0"/>
        <v>0</v>
      </c>
      <c r="F19" s="174">
        <v>0</v>
      </c>
      <c r="G19" s="174">
        <v>0</v>
      </c>
      <c r="H19" s="169">
        <v>0</v>
      </c>
      <c r="I19" s="177">
        <v>0</v>
      </c>
      <c r="J19" s="103">
        <v>0</v>
      </c>
      <c r="K19" s="103">
        <v>0</v>
      </c>
      <c r="L19" s="103">
        <v>0</v>
      </c>
      <c r="M19" s="104">
        <v>0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</row>
    <row r="20" spans="1:244" s="29" customFormat="1" ht="23.25" customHeight="1">
      <c r="A20" s="280" t="s">
        <v>99</v>
      </c>
      <c r="B20" s="281"/>
      <c r="C20" s="169">
        <f>C8+C14+C15+C16+C17</f>
        <v>3347.1817419999998</v>
      </c>
      <c r="D20" s="59"/>
      <c r="E20" s="178"/>
      <c r="F20" s="179"/>
      <c r="G20" s="179"/>
      <c r="H20" s="178"/>
      <c r="I20" s="180"/>
      <c r="J20" s="105"/>
      <c r="K20" s="105"/>
      <c r="L20" s="105"/>
      <c r="M20" s="10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</row>
    <row r="21" spans="1:244" s="29" customFormat="1" ht="23.25" customHeight="1">
      <c r="A21" s="280" t="s">
        <v>16</v>
      </c>
      <c r="B21" s="281"/>
      <c r="C21" s="170">
        <v>0</v>
      </c>
      <c r="D21" s="59"/>
      <c r="E21" s="170"/>
      <c r="F21" s="171"/>
      <c r="G21" s="171"/>
      <c r="H21" s="170"/>
      <c r="I21" s="181"/>
      <c r="J21" s="104"/>
      <c r="K21" s="104"/>
      <c r="L21" s="104"/>
      <c r="M21" s="104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</row>
    <row r="22" spans="1:244" s="29" customFormat="1" ht="23.25" customHeight="1">
      <c r="A22" s="280" t="s">
        <v>58</v>
      </c>
      <c r="B22" s="281"/>
      <c r="C22" s="170">
        <v>0</v>
      </c>
      <c r="D22" s="60"/>
      <c r="E22" s="170"/>
      <c r="F22" s="171"/>
      <c r="G22" s="171"/>
      <c r="H22" s="170"/>
      <c r="I22" s="181"/>
      <c r="J22" s="104"/>
      <c r="K22" s="104"/>
      <c r="L22" s="104"/>
      <c r="M22" s="104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</row>
    <row r="23" spans="1:244" ht="21" customHeight="1">
      <c r="A23" s="280"/>
      <c r="B23" s="281"/>
      <c r="C23" s="170"/>
      <c r="D23" s="60"/>
      <c r="E23" s="170"/>
      <c r="F23" s="171"/>
      <c r="G23" s="171"/>
      <c r="H23" s="172"/>
      <c r="I23" s="181"/>
      <c r="J23" s="104"/>
      <c r="K23" s="104"/>
      <c r="L23" s="104"/>
      <c r="M23" s="10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29" customFormat="1" ht="23.25" customHeight="1">
      <c r="A24" s="278" t="s">
        <v>44</v>
      </c>
      <c r="B24" s="279"/>
      <c r="C24" s="170">
        <f>C20+C21+C22</f>
        <v>3347.1817419999998</v>
      </c>
      <c r="D24" s="60" t="s">
        <v>173</v>
      </c>
      <c r="E24" s="170">
        <f>F24+G24+H24+J24+K24+L24+M24</f>
        <v>3347.1817419999998</v>
      </c>
      <c r="F24" s="171">
        <v>0</v>
      </c>
      <c r="G24" s="182">
        <v>0</v>
      </c>
      <c r="H24" s="169">
        <f>H8+H12</f>
        <v>3347.1817419999998</v>
      </c>
      <c r="I24" s="183">
        <f>SUM(I8,I12)</f>
        <v>3347.1817419999998</v>
      </c>
      <c r="J24" s="104">
        <v>0</v>
      </c>
      <c r="K24" s="104">
        <v>0</v>
      </c>
      <c r="L24" s="104">
        <v>0</v>
      </c>
      <c r="M24" s="104">
        <v>0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</row>
    <row r="25" spans="1:244" ht="14.25">
      <c r="A25" s="20"/>
      <c r="B25" s="20"/>
      <c r="C25" s="101"/>
      <c r="D25" s="20"/>
      <c r="E25" s="20"/>
      <c r="F25" s="20"/>
      <c r="G25" s="20"/>
      <c r="H25" s="20"/>
      <c r="I25" s="20"/>
      <c r="J25" s="20"/>
      <c r="K25" s="20"/>
      <c r="L25" s="2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N30"/>
      <c r="O30"/>
      <c r="P30" s="4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20" customFormat="1" ht="14.25">
      <c r="A33"/>
      <c r="B33"/>
      <c r="C33"/>
      <c r="D33"/>
      <c r="E33"/>
      <c r="F33"/>
      <c r="G33"/>
      <c r="H33"/>
      <c r="I33"/>
      <c r="J33"/>
      <c r="K33"/>
      <c r="L33"/>
      <c r="M33" s="1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mergeCells count="28">
    <mergeCell ref="A1:B1"/>
    <mergeCell ref="E5:E7"/>
    <mergeCell ref="C5:C7"/>
    <mergeCell ref="D5:D7"/>
    <mergeCell ref="A2:M2"/>
    <mergeCell ref="F5:F7"/>
    <mergeCell ref="M6:M7"/>
    <mergeCell ref="L6:L7"/>
    <mergeCell ref="A24:B24"/>
    <mergeCell ref="A23:B23"/>
    <mergeCell ref="A22:B22"/>
    <mergeCell ref="A19:B19"/>
    <mergeCell ref="A21:B21"/>
    <mergeCell ref="A18:B18"/>
    <mergeCell ref="A20:B20"/>
    <mergeCell ref="H6:I6"/>
    <mergeCell ref="K6:K7"/>
    <mergeCell ref="J6:J7"/>
    <mergeCell ref="G5:G7"/>
    <mergeCell ref="A14:B14"/>
    <mergeCell ref="A17:B17"/>
    <mergeCell ref="A8:A13"/>
    <mergeCell ref="H5:M5"/>
    <mergeCell ref="A15:B15"/>
    <mergeCell ref="A16:B16"/>
    <mergeCell ref="L3:M3"/>
    <mergeCell ref="A3:D3"/>
    <mergeCell ref="A5:B7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7"/>
  <sheetViews>
    <sheetView showGridLines="0" showZeros="0" workbookViewId="0" topLeftCell="A1">
      <selection activeCell="A1" sqref="A1"/>
    </sheetView>
  </sheetViews>
  <sheetFormatPr defaultColWidth="7.16015625" defaultRowHeight="11.25"/>
  <cols>
    <col min="1" max="1" width="7.16015625" style="6" customWidth="1"/>
    <col min="2" max="3" width="6.33203125" style="6" customWidth="1"/>
    <col min="4" max="4" width="6.16015625" style="6" customWidth="1"/>
    <col min="5" max="5" width="31.33203125" style="6" customWidth="1"/>
    <col min="6" max="6" width="13.5" style="6" customWidth="1"/>
    <col min="7" max="7" width="12.16015625" style="6" customWidth="1"/>
    <col min="8" max="9" width="10.5" style="6" customWidth="1"/>
    <col min="10" max="10" width="9.83203125" style="6" customWidth="1"/>
    <col min="11" max="11" width="10.5" style="6" customWidth="1"/>
    <col min="12" max="12" width="7.5" style="6" customWidth="1"/>
    <col min="13" max="13" width="8" style="6" customWidth="1"/>
    <col min="14" max="14" width="7.16015625" style="6" customWidth="1"/>
    <col min="15" max="15" width="8.16015625" style="6" customWidth="1"/>
    <col min="16" max="16" width="6.83203125" style="6" customWidth="1"/>
    <col min="17" max="17" width="7.33203125" style="6" customWidth="1"/>
    <col min="18" max="18" width="10.16015625" style="6" customWidth="1"/>
    <col min="19" max="19" width="9.66015625" style="6" customWidth="1"/>
    <col min="20" max="16384" width="7.16015625" style="6" customWidth="1"/>
  </cols>
  <sheetData>
    <row r="1" spans="1:252" ht="15" customHeight="1">
      <c r="A1" s="22"/>
      <c r="B1" s="22"/>
      <c r="C1" s="10"/>
      <c r="D1" s="23"/>
      <c r="E1" s="24"/>
      <c r="F1" s="24"/>
      <c r="G1" s="24"/>
      <c r="H1" s="25"/>
      <c r="I1" s="25"/>
      <c r="J1" s="25"/>
      <c r="K1" s="25"/>
      <c r="L1" s="25"/>
      <c r="R1" s="140"/>
      <c r="S1" s="21" t="s">
        <v>182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1.75" customHeight="1">
      <c r="A2" s="259" t="s">
        <v>23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19" s="46" customFormat="1" ht="16.5" customHeight="1">
      <c r="A3" s="292" t="s">
        <v>165</v>
      </c>
      <c r="B3" s="292" t="s">
        <v>143</v>
      </c>
      <c r="C3" s="292"/>
      <c r="D3" s="292"/>
      <c r="E3" s="292"/>
      <c r="G3" s="130"/>
      <c r="H3" s="131"/>
      <c r="I3" s="131"/>
      <c r="J3" s="131"/>
      <c r="K3" s="131"/>
      <c r="L3" s="131"/>
      <c r="Q3" s="29"/>
      <c r="R3" s="262" t="s">
        <v>96</v>
      </c>
      <c r="S3" s="263"/>
    </row>
    <row r="4" spans="1:252" ht="23.25" customHeight="1">
      <c r="A4" s="26" t="s">
        <v>191</v>
      </c>
      <c r="B4" s="26"/>
      <c r="C4" s="26"/>
      <c r="D4" s="273" t="s">
        <v>77</v>
      </c>
      <c r="E4" s="273" t="s">
        <v>48</v>
      </c>
      <c r="F4" s="273" t="s">
        <v>152</v>
      </c>
      <c r="G4" s="291" t="s">
        <v>116</v>
      </c>
      <c r="H4" s="291"/>
      <c r="I4" s="291"/>
      <c r="J4" s="291"/>
      <c r="K4" s="291"/>
      <c r="L4" s="286" t="s">
        <v>45</v>
      </c>
      <c r="M4" s="286" t="s">
        <v>95</v>
      </c>
      <c r="N4" s="284" t="s">
        <v>145</v>
      </c>
      <c r="O4" s="284" t="s">
        <v>69</v>
      </c>
      <c r="P4" s="284" t="s">
        <v>39</v>
      </c>
      <c r="Q4" s="284" t="s">
        <v>6</v>
      </c>
      <c r="R4" s="283" t="s">
        <v>89</v>
      </c>
      <c r="S4" s="264" t="s">
        <v>115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46.5" customHeight="1">
      <c r="A5" s="27" t="s">
        <v>68</v>
      </c>
      <c r="B5" s="36" t="s">
        <v>131</v>
      </c>
      <c r="C5" s="36" t="s">
        <v>129</v>
      </c>
      <c r="D5" s="273"/>
      <c r="E5" s="273"/>
      <c r="F5" s="273"/>
      <c r="G5" s="52" t="s">
        <v>175</v>
      </c>
      <c r="H5" s="50" t="s">
        <v>81</v>
      </c>
      <c r="I5" s="50" t="s">
        <v>20</v>
      </c>
      <c r="J5" s="51" t="s">
        <v>114</v>
      </c>
      <c r="K5" s="50" t="s">
        <v>149</v>
      </c>
      <c r="L5" s="286"/>
      <c r="M5" s="286"/>
      <c r="N5" s="284"/>
      <c r="O5" s="284"/>
      <c r="P5" s="284"/>
      <c r="Q5" s="284"/>
      <c r="R5" s="284"/>
      <c r="S5" s="26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8" t="s">
        <v>123</v>
      </c>
      <c r="B6" s="38" t="s">
        <v>123</v>
      </c>
      <c r="C6" s="38" t="s">
        <v>123</v>
      </c>
      <c r="D6" s="108" t="s">
        <v>123</v>
      </c>
      <c r="E6" s="108" t="s">
        <v>123</v>
      </c>
      <c r="F6" s="110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53">
        <v>7</v>
      </c>
      <c r="M6" s="53">
        <v>8</v>
      </c>
      <c r="N6" s="53">
        <v>9</v>
      </c>
      <c r="O6" s="53">
        <v>10</v>
      </c>
      <c r="P6" s="53">
        <v>11</v>
      </c>
      <c r="Q6" s="53">
        <v>12</v>
      </c>
      <c r="R6" s="53">
        <v>13</v>
      </c>
      <c r="S6" s="53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29" customFormat="1" ht="23.25" customHeight="1">
      <c r="A7" s="233"/>
      <c r="B7" s="233"/>
      <c r="C7" s="233"/>
      <c r="D7" s="231" t="s">
        <v>108</v>
      </c>
      <c r="E7" s="232" t="s">
        <v>72</v>
      </c>
      <c r="F7" s="234">
        <f aca="true" t="shared" si="0" ref="F7:F18">G7+H7+I7+J7+K7</f>
        <v>3347.181742</v>
      </c>
      <c r="G7" s="230">
        <v>3347.181742</v>
      </c>
      <c r="H7" s="230">
        <v>0</v>
      </c>
      <c r="I7" s="230">
        <v>0</v>
      </c>
      <c r="J7" s="230">
        <v>0</v>
      </c>
      <c r="K7" s="225">
        <v>0</v>
      </c>
      <c r="L7" s="109">
        <v>0</v>
      </c>
      <c r="M7" s="56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</row>
    <row r="8" spans="1:252" ht="23.25" customHeight="1">
      <c r="A8" s="233" t="s">
        <v>186</v>
      </c>
      <c r="B8" s="233" t="s">
        <v>10</v>
      </c>
      <c r="C8" s="233" t="s">
        <v>144</v>
      </c>
      <c r="D8" s="231" t="s">
        <v>0</v>
      </c>
      <c r="E8" s="232" t="s">
        <v>140</v>
      </c>
      <c r="F8" s="234">
        <f t="shared" si="0"/>
        <v>1111.383303</v>
      </c>
      <c r="G8" s="230">
        <v>1111.383303</v>
      </c>
      <c r="H8" s="230">
        <v>0</v>
      </c>
      <c r="I8" s="230">
        <v>0</v>
      </c>
      <c r="J8" s="230">
        <v>0</v>
      </c>
      <c r="K8" s="225">
        <v>0</v>
      </c>
      <c r="L8" s="56">
        <v>0</v>
      </c>
      <c r="M8" s="56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233" t="s">
        <v>186</v>
      </c>
      <c r="B9" s="233" t="s">
        <v>10</v>
      </c>
      <c r="C9" s="233" t="s">
        <v>98</v>
      </c>
      <c r="D9" s="231" t="s">
        <v>0</v>
      </c>
      <c r="E9" s="232" t="s">
        <v>83</v>
      </c>
      <c r="F9" s="234">
        <f t="shared" si="0"/>
        <v>335.48</v>
      </c>
      <c r="G9" s="230">
        <v>335.48</v>
      </c>
      <c r="H9" s="230">
        <v>0</v>
      </c>
      <c r="I9" s="230">
        <v>0</v>
      </c>
      <c r="J9" s="230">
        <v>0</v>
      </c>
      <c r="K9" s="225">
        <v>0</v>
      </c>
      <c r="L9" s="56"/>
      <c r="M9" s="56"/>
      <c r="N9" s="55"/>
      <c r="O9" s="55"/>
      <c r="P9" s="55"/>
      <c r="Q9" s="55"/>
      <c r="R9" s="55"/>
      <c r="S9" s="55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233" t="s">
        <v>186</v>
      </c>
      <c r="B10" s="233" t="s">
        <v>10</v>
      </c>
      <c r="C10" s="233" t="s">
        <v>41</v>
      </c>
      <c r="D10" s="231" t="s">
        <v>0</v>
      </c>
      <c r="E10" s="232" t="s">
        <v>22</v>
      </c>
      <c r="F10" s="234">
        <f t="shared" si="0"/>
        <v>521.52</v>
      </c>
      <c r="G10" s="230">
        <v>521.52</v>
      </c>
      <c r="H10" s="230">
        <v>0</v>
      </c>
      <c r="I10" s="230">
        <v>0</v>
      </c>
      <c r="J10" s="230">
        <v>0</v>
      </c>
      <c r="K10" s="225">
        <v>0</v>
      </c>
      <c r="L10" s="56"/>
      <c r="M10" s="56"/>
      <c r="N10" s="55"/>
      <c r="O10" s="55"/>
      <c r="P10" s="55"/>
      <c r="Q10" s="55"/>
      <c r="R10" s="55"/>
      <c r="S10" s="5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233" t="s">
        <v>186</v>
      </c>
      <c r="B11" s="233" t="s">
        <v>10</v>
      </c>
      <c r="C11" s="233" t="s">
        <v>9</v>
      </c>
      <c r="D11" s="231" t="s">
        <v>0</v>
      </c>
      <c r="E11" s="232" t="s">
        <v>163</v>
      </c>
      <c r="F11" s="234">
        <f t="shared" si="0"/>
        <v>597.675032</v>
      </c>
      <c r="G11" s="230">
        <v>597.675032</v>
      </c>
      <c r="H11" s="230">
        <v>0</v>
      </c>
      <c r="I11" s="230">
        <v>0</v>
      </c>
      <c r="J11" s="230">
        <v>0</v>
      </c>
      <c r="K11" s="225">
        <v>0</v>
      </c>
      <c r="L11" s="56"/>
      <c r="M11" s="56"/>
      <c r="N11" s="55"/>
      <c r="O11" s="55"/>
      <c r="P11" s="55"/>
      <c r="Q11" s="55"/>
      <c r="R11" s="55"/>
      <c r="S11" s="5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233" t="s">
        <v>33</v>
      </c>
      <c r="B12" s="233" t="s">
        <v>142</v>
      </c>
      <c r="C12" s="233" t="s">
        <v>144</v>
      </c>
      <c r="D12" s="231" t="s">
        <v>0</v>
      </c>
      <c r="E12" s="232" t="s">
        <v>54</v>
      </c>
      <c r="F12" s="234">
        <f t="shared" si="0"/>
        <v>17.625648</v>
      </c>
      <c r="G12" s="230">
        <v>17.625648</v>
      </c>
      <c r="H12" s="230">
        <v>0</v>
      </c>
      <c r="I12" s="230">
        <v>0</v>
      </c>
      <c r="J12" s="230">
        <v>0</v>
      </c>
      <c r="K12" s="225">
        <v>0</v>
      </c>
      <c r="L12" s="56"/>
      <c r="M12" s="56"/>
      <c r="N12" s="55"/>
      <c r="O12" s="55"/>
      <c r="P12" s="55"/>
      <c r="Q12" s="55"/>
      <c r="R12" s="55"/>
      <c r="S12" s="55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233" t="s">
        <v>33</v>
      </c>
      <c r="B13" s="233" t="s">
        <v>142</v>
      </c>
      <c r="C13" s="233" t="s">
        <v>100</v>
      </c>
      <c r="D13" s="231" t="s">
        <v>0</v>
      </c>
      <c r="E13" s="232" t="s">
        <v>157</v>
      </c>
      <c r="F13" s="234">
        <f t="shared" si="0"/>
        <v>153.284976</v>
      </c>
      <c r="G13" s="230">
        <v>153.284976</v>
      </c>
      <c r="H13" s="230">
        <v>0</v>
      </c>
      <c r="I13" s="230">
        <v>0</v>
      </c>
      <c r="J13" s="230">
        <v>0</v>
      </c>
      <c r="K13" s="225">
        <v>0</v>
      </c>
      <c r="L13" s="56"/>
      <c r="M13" s="56"/>
      <c r="N13" s="55"/>
      <c r="O13" s="55"/>
      <c r="P13" s="55"/>
      <c r="Q13" s="55"/>
      <c r="R13" s="55"/>
      <c r="S13" s="5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233" t="s">
        <v>33</v>
      </c>
      <c r="B14" s="233" t="s">
        <v>142</v>
      </c>
      <c r="C14" s="233" t="s">
        <v>142</v>
      </c>
      <c r="D14" s="231" t="s">
        <v>0</v>
      </c>
      <c r="E14" s="232" t="s">
        <v>134</v>
      </c>
      <c r="F14" s="234">
        <f t="shared" si="0"/>
        <v>291.947251</v>
      </c>
      <c r="G14" s="230">
        <v>291.947251</v>
      </c>
      <c r="H14" s="230">
        <v>0</v>
      </c>
      <c r="I14" s="230">
        <v>0</v>
      </c>
      <c r="J14" s="230">
        <v>0</v>
      </c>
      <c r="K14" s="225">
        <v>0</v>
      </c>
      <c r="L14" s="56"/>
      <c r="M14" s="56"/>
      <c r="N14" s="55"/>
      <c r="O14" s="55"/>
      <c r="P14" s="55"/>
      <c r="Q14" s="55"/>
      <c r="R14" s="55"/>
      <c r="S14" s="5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233" t="s">
        <v>33</v>
      </c>
      <c r="B15" s="233" t="s">
        <v>168</v>
      </c>
      <c r="C15" s="233" t="s">
        <v>144</v>
      </c>
      <c r="D15" s="231" t="s">
        <v>0</v>
      </c>
      <c r="E15" s="232" t="s">
        <v>21</v>
      </c>
      <c r="F15" s="234">
        <f t="shared" si="0"/>
        <v>9.483101</v>
      </c>
      <c r="G15" s="230">
        <v>9.483101</v>
      </c>
      <c r="H15" s="230">
        <v>0</v>
      </c>
      <c r="I15" s="230">
        <v>0</v>
      </c>
      <c r="J15" s="230">
        <v>0</v>
      </c>
      <c r="K15" s="225">
        <v>0</v>
      </c>
      <c r="L15" s="56"/>
      <c r="M15" s="56"/>
      <c r="N15" s="55"/>
      <c r="O15" s="55"/>
      <c r="P15" s="55"/>
      <c r="Q15" s="55"/>
      <c r="R15" s="55"/>
      <c r="S15" s="5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233" t="s">
        <v>78</v>
      </c>
      <c r="B16" s="233" t="s">
        <v>112</v>
      </c>
      <c r="C16" s="233" t="s">
        <v>144</v>
      </c>
      <c r="D16" s="231" t="s">
        <v>0</v>
      </c>
      <c r="E16" s="232" t="s">
        <v>137</v>
      </c>
      <c r="F16" s="234">
        <f t="shared" si="0"/>
        <v>95.474327</v>
      </c>
      <c r="G16" s="230">
        <v>95.474327</v>
      </c>
      <c r="H16" s="230">
        <v>0</v>
      </c>
      <c r="I16" s="230">
        <v>0</v>
      </c>
      <c r="J16" s="230">
        <v>0</v>
      </c>
      <c r="K16" s="225">
        <v>0</v>
      </c>
      <c r="L16" s="56"/>
      <c r="M16" s="56"/>
      <c r="N16" s="55"/>
      <c r="O16" s="55"/>
      <c r="P16" s="55"/>
      <c r="Q16" s="55"/>
      <c r="R16" s="55"/>
      <c r="S16" s="5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233" t="s">
        <v>78</v>
      </c>
      <c r="B17" s="233" t="s">
        <v>112</v>
      </c>
      <c r="C17" s="233" t="s">
        <v>100</v>
      </c>
      <c r="D17" s="231" t="s">
        <v>0</v>
      </c>
      <c r="E17" s="232" t="s">
        <v>111</v>
      </c>
      <c r="F17" s="234">
        <f t="shared" si="0"/>
        <v>46.515367</v>
      </c>
      <c r="G17" s="230">
        <v>46.515367</v>
      </c>
      <c r="H17" s="230">
        <v>0</v>
      </c>
      <c r="I17" s="230">
        <v>0</v>
      </c>
      <c r="J17" s="230">
        <v>0</v>
      </c>
      <c r="K17" s="225">
        <v>0</v>
      </c>
      <c r="L17" s="56"/>
      <c r="M17" s="56"/>
      <c r="N17" s="55"/>
      <c r="O17" s="55"/>
      <c r="P17" s="55"/>
      <c r="Q17" s="55"/>
      <c r="R17" s="55"/>
      <c r="S17" s="5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233" t="s">
        <v>64</v>
      </c>
      <c r="B18" s="233" t="s">
        <v>100</v>
      </c>
      <c r="C18" s="233" t="s">
        <v>144</v>
      </c>
      <c r="D18" s="231" t="s">
        <v>0</v>
      </c>
      <c r="E18" s="232" t="s">
        <v>150</v>
      </c>
      <c r="F18" s="234">
        <f t="shared" si="0"/>
        <v>166.792737</v>
      </c>
      <c r="G18" s="230">
        <v>166.792737</v>
      </c>
      <c r="H18" s="230">
        <v>0</v>
      </c>
      <c r="I18" s="230">
        <v>0</v>
      </c>
      <c r="J18" s="230">
        <v>0</v>
      </c>
      <c r="K18" s="225">
        <v>0</v>
      </c>
      <c r="L18" s="56"/>
      <c r="M18" s="56"/>
      <c r="N18" s="55"/>
      <c r="O18" s="55"/>
      <c r="P18" s="55"/>
      <c r="Q18" s="55"/>
      <c r="R18" s="55"/>
      <c r="S18" s="5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141"/>
      <c r="B19" s="141"/>
      <c r="C19" s="141"/>
      <c r="D19" s="141"/>
      <c r="E19" s="146"/>
      <c r="F19" s="56"/>
      <c r="G19" s="56"/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141"/>
      <c r="B20" s="141"/>
      <c r="C20" s="141"/>
      <c r="D20" s="141"/>
      <c r="E20" s="146"/>
      <c r="F20" s="56"/>
      <c r="G20" s="56"/>
      <c r="H20" s="56"/>
      <c r="I20" s="56"/>
      <c r="J20" s="56"/>
      <c r="K20" s="56"/>
      <c r="L20" s="56"/>
      <c r="M20" s="56"/>
      <c r="N20" s="55"/>
      <c r="O20" s="55"/>
      <c r="P20" s="55"/>
      <c r="Q20" s="55"/>
      <c r="R20" s="55"/>
      <c r="S20" s="5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 s="141"/>
      <c r="B21" s="141"/>
      <c r="C21" s="141"/>
      <c r="D21" s="141"/>
      <c r="E21" s="146"/>
      <c r="F21" s="56"/>
      <c r="G21" s="56"/>
      <c r="H21" s="56"/>
      <c r="I21" s="56"/>
      <c r="J21" s="56"/>
      <c r="K21" s="56"/>
      <c r="L21" s="56"/>
      <c r="M21" s="56"/>
      <c r="N21" s="55"/>
      <c r="O21" s="55"/>
      <c r="P21" s="55"/>
      <c r="Q21" s="55"/>
      <c r="R21" s="55"/>
      <c r="S21" s="5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3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</sheetData>
  <mergeCells count="15"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R3:S3"/>
    <mergeCell ref="M4:M5"/>
    <mergeCell ref="D4:D5"/>
    <mergeCell ref="S4:S5"/>
    <mergeCell ref="R4:R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7"/>
  <sheetViews>
    <sheetView showGridLines="0" showZeros="0" workbookViewId="0" topLeftCell="A1">
      <selection activeCell="A1" sqref="A1"/>
    </sheetView>
  </sheetViews>
  <sheetFormatPr defaultColWidth="7.16015625" defaultRowHeight="11.25"/>
  <cols>
    <col min="1" max="1" width="6.83203125" style="6" customWidth="1"/>
    <col min="2" max="3" width="5.83203125" style="6" customWidth="1"/>
    <col min="4" max="4" width="5.66015625" style="6" customWidth="1"/>
    <col min="5" max="5" width="29.5" style="6" customWidth="1"/>
    <col min="6" max="6" width="12.66015625" style="6" customWidth="1"/>
    <col min="7" max="7" width="13.33203125" style="6" customWidth="1"/>
    <col min="8" max="8" width="11.83203125" style="6" customWidth="1"/>
    <col min="9" max="9" width="11.66015625" style="6" customWidth="1"/>
    <col min="10" max="10" width="12" style="6" customWidth="1"/>
    <col min="11" max="11" width="12.16015625" style="6" customWidth="1"/>
    <col min="12" max="13" width="10.83203125" style="6" customWidth="1"/>
    <col min="14" max="16384" width="7.16015625" style="6" customWidth="1"/>
  </cols>
  <sheetData>
    <row r="1" spans="1:245" ht="14.25" customHeight="1">
      <c r="A1" s="9"/>
      <c r="B1" s="9"/>
      <c r="C1" s="10"/>
      <c r="D1" s="11"/>
      <c r="E1" s="12"/>
      <c r="F1" s="5"/>
      <c r="G1" s="5"/>
      <c r="H1" s="5"/>
      <c r="I1" s="13"/>
      <c r="J1" s="5"/>
      <c r="K1" s="5"/>
      <c r="L1" s="21"/>
      <c r="M1" s="21" t="s">
        <v>126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7.25" customHeight="1">
      <c r="A2" s="293" t="s">
        <v>147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" customHeight="1">
      <c r="A3" s="292" t="s">
        <v>165</v>
      </c>
      <c r="B3" s="292" t="s">
        <v>143</v>
      </c>
      <c r="C3" s="292"/>
      <c r="D3" s="292"/>
      <c r="E3" s="292"/>
      <c r="F3" s="5"/>
      <c r="G3" s="15"/>
      <c r="H3" s="15"/>
      <c r="I3" s="15"/>
      <c r="J3" s="15"/>
      <c r="K3" s="15"/>
      <c r="L3" s="274" t="s">
        <v>96</v>
      </c>
      <c r="M3" s="27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26" t="s">
        <v>191</v>
      </c>
      <c r="B4" s="26"/>
      <c r="C4" s="26"/>
      <c r="D4" s="273" t="s">
        <v>77</v>
      </c>
      <c r="E4" s="273" t="s">
        <v>48</v>
      </c>
      <c r="F4" s="273" t="s">
        <v>152</v>
      </c>
      <c r="G4" s="33" t="s">
        <v>14</v>
      </c>
      <c r="H4" s="33"/>
      <c r="I4" s="33"/>
      <c r="J4" s="34"/>
      <c r="K4" s="35" t="s">
        <v>113</v>
      </c>
      <c r="L4" s="135"/>
      <c r="M4" s="13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9.25" customHeight="1">
      <c r="A5" s="27" t="s">
        <v>68</v>
      </c>
      <c r="B5" s="36" t="s">
        <v>131</v>
      </c>
      <c r="C5" s="36" t="s">
        <v>129</v>
      </c>
      <c r="D5" s="273"/>
      <c r="E5" s="273"/>
      <c r="F5" s="273"/>
      <c r="G5" s="37" t="s">
        <v>106</v>
      </c>
      <c r="H5" s="32" t="s">
        <v>105</v>
      </c>
      <c r="I5" s="32" t="s">
        <v>18</v>
      </c>
      <c r="J5" s="32" t="s">
        <v>4</v>
      </c>
      <c r="K5" s="32" t="s">
        <v>106</v>
      </c>
      <c r="L5" s="32" t="s">
        <v>74</v>
      </c>
      <c r="M5" s="32" t="s">
        <v>167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28" t="s">
        <v>123</v>
      </c>
      <c r="B6" s="38" t="s">
        <v>123</v>
      </c>
      <c r="C6" s="38" t="s">
        <v>123</v>
      </c>
      <c r="D6" s="39" t="s">
        <v>123</v>
      </c>
      <c r="E6" s="160" t="s">
        <v>123</v>
      </c>
      <c r="F6" s="39">
        <v>1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9" customFormat="1" ht="21" customHeight="1">
      <c r="A7" s="233"/>
      <c r="B7" s="233"/>
      <c r="C7" s="237"/>
      <c r="D7" s="235" t="s">
        <v>108</v>
      </c>
      <c r="E7" s="236" t="s">
        <v>72</v>
      </c>
      <c r="F7" s="225">
        <f aca="true" t="shared" si="0" ref="F7:F18">G7+K7</f>
        <v>3347.1817419999998</v>
      </c>
      <c r="G7" s="234">
        <f aca="true" t="shared" si="1" ref="G7:G18">H7+I7+J7</f>
        <v>2462.401742</v>
      </c>
      <c r="H7" s="230">
        <v>1903.156471</v>
      </c>
      <c r="I7" s="230">
        <v>221.54191</v>
      </c>
      <c r="J7" s="225">
        <v>337.703361</v>
      </c>
      <c r="K7" s="234">
        <v>884.78</v>
      </c>
      <c r="L7" s="225">
        <v>884.78</v>
      </c>
      <c r="M7" s="10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</row>
    <row r="8" spans="1:245" ht="21" customHeight="1">
      <c r="A8" s="233" t="s">
        <v>186</v>
      </c>
      <c r="B8" s="233" t="s">
        <v>10</v>
      </c>
      <c r="C8" s="237" t="s">
        <v>144</v>
      </c>
      <c r="D8" s="235" t="s">
        <v>0</v>
      </c>
      <c r="E8" s="236" t="s">
        <v>140</v>
      </c>
      <c r="F8" s="225">
        <f t="shared" si="0"/>
        <v>1111.383303</v>
      </c>
      <c r="G8" s="234">
        <f t="shared" si="1"/>
        <v>1083.603303</v>
      </c>
      <c r="H8" s="230">
        <v>907.358425</v>
      </c>
      <c r="I8" s="230">
        <v>176.244878</v>
      </c>
      <c r="J8" s="225">
        <v>0</v>
      </c>
      <c r="K8" s="234">
        <v>27.78</v>
      </c>
      <c r="L8" s="225">
        <v>27.78</v>
      </c>
      <c r="M8" s="14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233" t="s">
        <v>186</v>
      </c>
      <c r="B9" s="233" t="s">
        <v>10</v>
      </c>
      <c r="C9" s="237" t="s">
        <v>98</v>
      </c>
      <c r="D9" s="235" t="s">
        <v>0</v>
      </c>
      <c r="E9" s="236" t="s">
        <v>83</v>
      </c>
      <c r="F9" s="225">
        <f t="shared" si="0"/>
        <v>335.48</v>
      </c>
      <c r="G9" s="234">
        <f t="shared" si="1"/>
        <v>0</v>
      </c>
      <c r="H9" s="230">
        <v>0</v>
      </c>
      <c r="I9" s="230">
        <v>0</v>
      </c>
      <c r="J9" s="225">
        <v>0</v>
      </c>
      <c r="K9" s="234">
        <v>335.48</v>
      </c>
      <c r="L9" s="225">
        <v>335.48</v>
      </c>
      <c r="M9" s="14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233" t="s">
        <v>186</v>
      </c>
      <c r="B10" s="233" t="s">
        <v>10</v>
      </c>
      <c r="C10" s="237" t="s">
        <v>41</v>
      </c>
      <c r="D10" s="235" t="s">
        <v>0</v>
      </c>
      <c r="E10" s="236" t="s">
        <v>22</v>
      </c>
      <c r="F10" s="225">
        <f t="shared" si="0"/>
        <v>521.52</v>
      </c>
      <c r="G10" s="234">
        <f t="shared" si="1"/>
        <v>0</v>
      </c>
      <c r="H10" s="230">
        <v>0</v>
      </c>
      <c r="I10" s="230">
        <v>0</v>
      </c>
      <c r="J10" s="225">
        <v>0</v>
      </c>
      <c r="K10" s="234">
        <v>521.52</v>
      </c>
      <c r="L10" s="225">
        <v>521.52</v>
      </c>
      <c r="M10" s="14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233" t="s">
        <v>186</v>
      </c>
      <c r="B11" s="233" t="s">
        <v>10</v>
      </c>
      <c r="C11" s="237" t="s">
        <v>9</v>
      </c>
      <c r="D11" s="235" t="s">
        <v>0</v>
      </c>
      <c r="E11" s="236" t="s">
        <v>163</v>
      </c>
      <c r="F11" s="225">
        <f t="shared" si="0"/>
        <v>597.6750320000001</v>
      </c>
      <c r="G11" s="234">
        <f t="shared" si="1"/>
        <v>597.6750320000001</v>
      </c>
      <c r="H11" s="230">
        <v>552.378</v>
      </c>
      <c r="I11" s="230">
        <v>45.297032</v>
      </c>
      <c r="J11" s="225">
        <v>0</v>
      </c>
      <c r="K11" s="234">
        <v>0</v>
      </c>
      <c r="L11" s="225">
        <v>0</v>
      </c>
      <c r="M11" s="14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233" t="s">
        <v>33</v>
      </c>
      <c r="B12" s="233" t="s">
        <v>142</v>
      </c>
      <c r="C12" s="237" t="s">
        <v>144</v>
      </c>
      <c r="D12" s="235" t="s">
        <v>0</v>
      </c>
      <c r="E12" s="236" t="s">
        <v>54</v>
      </c>
      <c r="F12" s="225">
        <f t="shared" si="0"/>
        <v>17.625648</v>
      </c>
      <c r="G12" s="234">
        <f t="shared" si="1"/>
        <v>17.625648</v>
      </c>
      <c r="H12" s="230">
        <v>0</v>
      </c>
      <c r="I12" s="230">
        <v>0</v>
      </c>
      <c r="J12" s="225">
        <v>17.625648</v>
      </c>
      <c r="K12" s="234">
        <v>0</v>
      </c>
      <c r="L12" s="225">
        <v>0</v>
      </c>
      <c r="M12" s="14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233" t="s">
        <v>33</v>
      </c>
      <c r="B13" s="233" t="s">
        <v>142</v>
      </c>
      <c r="C13" s="237" t="s">
        <v>100</v>
      </c>
      <c r="D13" s="235" t="s">
        <v>0</v>
      </c>
      <c r="E13" s="236" t="s">
        <v>157</v>
      </c>
      <c r="F13" s="225">
        <f t="shared" si="0"/>
        <v>153.284976</v>
      </c>
      <c r="G13" s="234">
        <f t="shared" si="1"/>
        <v>153.284976</v>
      </c>
      <c r="H13" s="230">
        <v>0</v>
      </c>
      <c r="I13" s="230">
        <v>0</v>
      </c>
      <c r="J13" s="225">
        <v>153.284976</v>
      </c>
      <c r="K13" s="234">
        <v>0</v>
      </c>
      <c r="L13" s="225">
        <v>0</v>
      </c>
      <c r="M13" s="14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233" t="s">
        <v>33</v>
      </c>
      <c r="B14" s="233" t="s">
        <v>142</v>
      </c>
      <c r="C14" s="237" t="s">
        <v>142</v>
      </c>
      <c r="D14" s="235" t="s">
        <v>0</v>
      </c>
      <c r="E14" s="236" t="s">
        <v>134</v>
      </c>
      <c r="F14" s="225">
        <f t="shared" si="0"/>
        <v>291.947251</v>
      </c>
      <c r="G14" s="234">
        <f t="shared" si="1"/>
        <v>291.947251</v>
      </c>
      <c r="H14" s="230">
        <v>291.947251</v>
      </c>
      <c r="I14" s="230">
        <v>0</v>
      </c>
      <c r="J14" s="225">
        <v>0</v>
      </c>
      <c r="K14" s="234">
        <v>0</v>
      </c>
      <c r="L14" s="225">
        <v>0</v>
      </c>
      <c r="M14" s="14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233" t="s">
        <v>33</v>
      </c>
      <c r="B15" s="233" t="s">
        <v>168</v>
      </c>
      <c r="C15" s="237" t="s">
        <v>144</v>
      </c>
      <c r="D15" s="235" t="s">
        <v>0</v>
      </c>
      <c r="E15" s="236" t="s">
        <v>21</v>
      </c>
      <c r="F15" s="225">
        <f t="shared" si="0"/>
        <v>9.483101</v>
      </c>
      <c r="G15" s="234">
        <f t="shared" si="1"/>
        <v>9.483101</v>
      </c>
      <c r="H15" s="230">
        <v>9.483101</v>
      </c>
      <c r="I15" s="230">
        <v>0</v>
      </c>
      <c r="J15" s="225">
        <v>0</v>
      </c>
      <c r="K15" s="234">
        <v>0</v>
      </c>
      <c r="L15" s="225">
        <v>0</v>
      </c>
      <c r="M15" s="14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233" t="s">
        <v>78</v>
      </c>
      <c r="B16" s="233" t="s">
        <v>112</v>
      </c>
      <c r="C16" s="237" t="s">
        <v>144</v>
      </c>
      <c r="D16" s="235" t="s">
        <v>0</v>
      </c>
      <c r="E16" s="236" t="s">
        <v>137</v>
      </c>
      <c r="F16" s="225">
        <f t="shared" si="0"/>
        <v>95.474327</v>
      </c>
      <c r="G16" s="234">
        <f t="shared" si="1"/>
        <v>95.474327</v>
      </c>
      <c r="H16" s="230">
        <v>95.474327</v>
      </c>
      <c r="I16" s="230">
        <v>0</v>
      </c>
      <c r="J16" s="225">
        <v>0</v>
      </c>
      <c r="K16" s="234">
        <v>0</v>
      </c>
      <c r="L16" s="225">
        <v>0</v>
      </c>
      <c r="M16" s="14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233" t="s">
        <v>78</v>
      </c>
      <c r="B17" s="233" t="s">
        <v>112</v>
      </c>
      <c r="C17" s="237" t="s">
        <v>100</v>
      </c>
      <c r="D17" s="235" t="s">
        <v>0</v>
      </c>
      <c r="E17" s="236" t="s">
        <v>111</v>
      </c>
      <c r="F17" s="225">
        <f t="shared" si="0"/>
        <v>46.515367</v>
      </c>
      <c r="G17" s="234">
        <f t="shared" si="1"/>
        <v>46.515367</v>
      </c>
      <c r="H17" s="230">
        <v>46.515367</v>
      </c>
      <c r="I17" s="230">
        <v>0</v>
      </c>
      <c r="J17" s="225">
        <v>0</v>
      </c>
      <c r="K17" s="234">
        <v>0</v>
      </c>
      <c r="L17" s="225">
        <v>0</v>
      </c>
      <c r="M17" s="14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233" t="s">
        <v>64</v>
      </c>
      <c r="B18" s="233" t="s">
        <v>100</v>
      </c>
      <c r="C18" s="237" t="s">
        <v>144</v>
      </c>
      <c r="D18" s="235" t="s">
        <v>0</v>
      </c>
      <c r="E18" s="236" t="s">
        <v>150</v>
      </c>
      <c r="F18" s="225">
        <f t="shared" si="0"/>
        <v>166.792737</v>
      </c>
      <c r="G18" s="234">
        <f t="shared" si="1"/>
        <v>166.792737</v>
      </c>
      <c r="H18" s="230">
        <v>0</v>
      </c>
      <c r="I18" s="230">
        <v>0</v>
      </c>
      <c r="J18" s="225">
        <v>166.792737</v>
      </c>
      <c r="K18" s="234">
        <v>0</v>
      </c>
      <c r="L18" s="225">
        <v>0</v>
      </c>
      <c r="M18" s="14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41"/>
      <c r="B19" s="141"/>
      <c r="C19" s="98"/>
      <c r="D19" s="99"/>
      <c r="E19" s="142"/>
      <c r="F19" s="143"/>
      <c r="G19" s="143"/>
      <c r="H19" s="143"/>
      <c r="I19" s="143"/>
      <c r="J19" s="200"/>
      <c r="K19" s="143"/>
      <c r="L19" s="200"/>
      <c r="M19" s="14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 s="141"/>
      <c r="B20" s="141"/>
      <c r="C20" s="98"/>
      <c r="D20" s="99"/>
      <c r="E20" s="142"/>
      <c r="F20" s="143"/>
      <c r="G20" s="143"/>
      <c r="H20" s="143"/>
      <c r="I20" s="143"/>
      <c r="J20" s="143"/>
      <c r="K20" s="143"/>
      <c r="L20" s="143"/>
      <c r="M20" s="14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 s="141"/>
      <c r="B21" s="141"/>
      <c r="C21" s="144"/>
      <c r="D21" s="145"/>
      <c r="E21" s="142"/>
      <c r="F21" s="143"/>
      <c r="G21" s="143"/>
      <c r="H21" s="143"/>
      <c r="I21" s="143"/>
      <c r="J21" s="143"/>
      <c r="K21" s="143"/>
      <c r="L21" s="143"/>
      <c r="M21" s="14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</sheetData>
  <mergeCells count="6">
    <mergeCell ref="A2:M2"/>
    <mergeCell ref="D4:D5"/>
    <mergeCell ref="E4:E5"/>
    <mergeCell ref="F4:F5"/>
    <mergeCell ref="A3:E3"/>
    <mergeCell ref="L3:M3"/>
  </mergeCells>
  <printOptions horizontalCentered="1"/>
  <pageMargins left="0.7874015748031495" right="0.7874015748031495" top="0.5905511811023622" bottom="0.39370078740157477" header="0" footer="0"/>
  <pageSetup horizontalDpi="360" verticalDpi="36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1">
      <selection activeCell="A1" sqref="A1"/>
    </sheetView>
  </sheetViews>
  <sheetFormatPr defaultColWidth="7.16015625" defaultRowHeight="11.25"/>
  <cols>
    <col min="1" max="1" width="4.16015625" style="44" customWidth="1"/>
    <col min="2" max="2" width="28.66015625" style="44" customWidth="1"/>
    <col min="3" max="3" width="15.16015625" style="6" customWidth="1"/>
    <col min="4" max="4" width="38.33203125" style="6" customWidth="1"/>
    <col min="5" max="5" width="17.16015625" style="6" customWidth="1"/>
    <col min="6" max="6" width="13.83203125" style="6" customWidth="1"/>
    <col min="7" max="7" width="13.16015625" style="6" customWidth="1"/>
    <col min="8" max="12" width="11.16015625" style="6" customWidth="1"/>
    <col min="13" max="16384" width="7.16015625" style="6" customWidth="1"/>
  </cols>
  <sheetData>
    <row r="1" spans="1:12" ht="12" customHeight="1">
      <c r="A1" s="1"/>
      <c r="B1" s="1"/>
      <c r="C1" s="2"/>
      <c r="D1" s="2"/>
      <c r="E1" s="3"/>
      <c r="F1" s="3"/>
      <c r="G1" s="4"/>
      <c r="H1" s="4"/>
      <c r="I1" s="4"/>
      <c r="J1" s="4"/>
      <c r="K1" s="21"/>
      <c r="L1" s="21" t="s">
        <v>12</v>
      </c>
    </row>
    <row r="2" spans="1:12" ht="17.25" customHeight="1">
      <c r="A2" s="296" t="s">
        <v>190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15.75" customHeight="1">
      <c r="A3" s="295" t="s">
        <v>165</v>
      </c>
      <c r="B3" s="295" t="s">
        <v>143</v>
      </c>
      <c r="C3" s="295"/>
      <c r="D3" s="161"/>
      <c r="E3" s="161"/>
      <c r="F3" s="45"/>
      <c r="G3" s="45"/>
      <c r="H3" s="45"/>
      <c r="I3" s="45"/>
      <c r="J3" s="45"/>
      <c r="K3" s="294" t="s">
        <v>96</v>
      </c>
      <c r="L3" s="294"/>
    </row>
    <row r="4" spans="1:12" s="7" customFormat="1" ht="15.75" customHeight="1">
      <c r="A4" s="304" t="s">
        <v>67</v>
      </c>
      <c r="B4" s="294"/>
      <c r="C4" s="305"/>
      <c r="D4" s="137" t="s">
        <v>15</v>
      </c>
      <c r="E4" s="162"/>
      <c r="F4" s="64"/>
      <c r="G4" s="64"/>
      <c r="H4" s="64"/>
      <c r="I4" s="64"/>
      <c r="J4" s="64"/>
      <c r="K4" s="137"/>
      <c r="L4" s="137"/>
    </row>
    <row r="5" spans="1:12" s="7" customFormat="1" ht="15" customHeight="1">
      <c r="A5" s="300" t="s">
        <v>107</v>
      </c>
      <c r="B5" s="301"/>
      <c r="C5" s="306" t="s">
        <v>49</v>
      </c>
      <c r="D5" s="306" t="s">
        <v>62</v>
      </c>
      <c r="E5" s="308" t="s">
        <v>30</v>
      </c>
      <c r="F5" s="65" t="s">
        <v>120</v>
      </c>
      <c r="G5" s="65"/>
      <c r="H5" s="65"/>
      <c r="I5" s="65"/>
      <c r="J5" s="65"/>
      <c r="K5" s="65"/>
      <c r="L5" s="65"/>
    </row>
    <row r="6" spans="1:12" s="7" customFormat="1" ht="15" customHeight="1">
      <c r="A6" s="302"/>
      <c r="B6" s="303"/>
      <c r="C6" s="307"/>
      <c r="D6" s="306"/>
      <c r="E6" s="308"/>
      <c r="F6" s="321" t="s">
        <v>116</v>
      </c>
      <c r="G6" s="322"/>
      <c r="H6" s="322"/>
      <c r="I6" s="322"/>
      <c r="J6" s="322"/>
      <c r="K6" s="323"/>
      <c r="L6" s="298" t="s">
        <v>95</v>
      </c>
    </row>
    <row r="7" spans="1:12" s="7" customFormat="1" ht="34.5" customHeight="1">
      <c r="A7" s="304"/>
      <c r="B7" s="305"/>
      <c r="C7" s="307"/>
      <c r="D7" s="306"/>
      <c r="E7" s="309"/>
      <c r="F7" s="66" t="s">
        <v>106</v>
      </c>
      <c r="G7" s="58" t="s">
        <v>175</v>
      </c>
      <c r="H7" s="113" t="s">
        <v>80</v>
      </c>
      <c r="I7" s="113" t="s">
        <v>20</v>
      </c>
      <c r="J7" s="58" t="s">
        <v>114</v>
      </c>
      <c r="K7" s="114" t="s">
        <v>149</v>
      </c>
      <c r="L7" s="299"/>
    </row>
    <row r="8" spans="1:12" s="8" customFormat="1" ht="16.5" customHeight="1">
      <c r="A8" s="310" t="s">
        <v>116</v>
      </c>
      <c r="B8" s="70" t="s">
        <v>175</v>
      </c>
      <c r="C8" s="191">
        <f>G35</f>
        <v>3347.1817419999998</v>
      </c>
      <c r="D8" s="111" t="s">
        <v>87</v>
      </c>
      <c r="E8" s="191">
        <f>F8+L8</f>
        <v>2566.058335</v>
      </c>
      <c r="F8" s="192">
        <f aca="true" t="shared" si="0" ref="F8:F35">G8+H8+I8+J8+K8</f>
        <v>2566.058335</v>
      </c>
      <c r="G8" s="238">
        <v>2566.058335</v>
      </c>
      <c r="H8" s="238">
        <v>0</v>
      </c>
      <c r="I8" s="238">
        <v>0</v>
      </c>
      <c r="J8" s="238">
        <v>0</v>
      </c>
      <c r="K8" s="241">
        <v>0</v>
      </c>
      <c r="L8" s="117">
        <v>0</v>
      </c>
    </row>
    <row r="9" spans="1:12" s="8" customFormat="1" ht="16.5" customHeight="1">
      <c r="A9" s="311"/>
      <c r="B9" s="70" t="s">
        <v>81</v>
      </c>
      <c r="C9" s="191">
        <f>H35</f>
        <v>0</v>
      </c>
      <c r="D9" s="111" t="s">
        <v>32</v>
      </c>
      <c r="E9" s="191">
        <f>F9+L9</f>
        <v>0</v>
      </c>
      <c r="F9" s="192">
        <f t="shared" si="0"/>
        <v>0</v>
      </c>
      <c r="G9" s="238">
        <v>0</v>
      </c>
      <c r="H9" s="238">
        <v>0</v>
      </c>
      <c r="I9" s="238">
        <v>0</v>
      </c>
      <c r="J9" s="238">
        <v>0</v>
      </c>
      <c r="K9" s="241">
        <v>0</v>
      </c>
      <c r="L9" s="118">
        <v>0</v>
      </c>
    </row>
    <row r="10" spans="1:12" s="8" customFormat="1" ht="16.5" customHeight="1">
      <c r="A10" s="311"/>
      <c r="B10" s="70" t="s">
        <v>20</v>
      </c>
      <c r="C10" s="191">
        <f>I35</f>
        <v>0</v>
      </c>
      <c r="D10" s="111" t="s">
        <v>55</v>
      </c>
      <c r="E10" s="241">
        <v>0</v>
      </c>
      <c r="F10" s="192">
        <f t="shared" si="0"/>
        <v>0</v>
      </c>
      <c r="G10" s="238">
        <v>0</v>
      </c>
      <c r="H10" s="238">
        <v>0</v>
      </c>
      <c r="I10" s="238">
        <v>0</v>
      </c>
      <c r="J10" s="238">
        <v>0</v>
      </c>
      <c r="K10" s="241">
        <v>0</v>
      </c>
      <c r="L10" s="118">
        <v>0</v>
      </c>
    </row>
    <row r="11" spans="1:12" s="8" customFormat="1" ht="16.5" customHeight="1">
      <c r="A11" s="311"/>
      <c r="B11" s="70" t="s">
        <v>114</v>
      </c>
      <c r="C11" s="191">
        <f>J35</f>
        <v>0</v>
      </c>
      <c r="D11" s="111" t="s">
        <v>132</v>
      </c>
      <c r="E11" s="241">
        <v>0</v>
      </c>
      <c r="F11" s="192">
        <f t="shared" si="0"/>
        <v>0</v>
      </c>
      <c r="G11" s="238">
        <v>0</v>
      </c>
      <c r="H11" s="238">
        <v>0</v>
      </c>
      <c r="I11" s="238">
        <v>0</v>
      </c>
      <c r="J11" s="238">
        <v>0</v>
      </c>
      <c r="K11" s="241">
        <v>0</v>
      </c>
      <c r="L11" s="118">
        <v>0</v>
      </c>
    </row>
    <row r="12" spans="1:12" s="8" customFormat="1" ht="16.5" customHeight="1">
      <c r="A12" s="311"/>
      <c r="B12" s="70" t="s">
        <v>149</v>
      </c>
      <c r="C12" s="193">
        <f>K35</f>
        <v>0</v>
      </c>
      <c r="D12" s="111" t="s">
        <v>53</v>
      </c>
      <c r="E12" s="241">
        <v>0</v>
      </c>
      <c r="F12" s="192">
        <f t="shared" si="0"/>
        <v>0</v>
      </c>
      <c r="G12" s="238">
        <v>0</v>
      </c>
      <c r="H12" s="238">
        <v>0</v>
      </c>
      <c r="I12" s="238">
        <v>0</v>
      </c>
      <c r="J12" s="238">
        <v>0</v>
      </c>
      <c r="K12" s="241">
        <v>0</v>
      </c>
      <c r="L12" s="118">
        <v>0</v>
      </c>
    </row>
    <row r="13" spans="1:12" s="8" customFormat="1" ht="16.5" customHeight="1">
      <c r="A13" s="297" t="s">
        <v>95</v>
      </c>
      <c r="B13" s="297"/>
      <c r="C13" s="184">
        <v>0</v>
      </c>
      <c r="D13" s="112" t="s">
        <v>103</v>
      </c>
      <c r="E13" s="241">
        <v>0</v>
      </c>
      <c r="F13" s="192">
        <f t="shared" si="0"/>
        <v>0</v>
      </c>
      <c r="G13" s="238">
        <v>0</v>
      </c>
      <c r="H13" s="238">
        <v>0</v>
      </c>
      <c r="I13" s="238">
        <v>0</v>
      </c>
      <c r="J13" s="238">
        <v>0</v>
      </c>
      <c r="K13" s="241">
        <v>0</v>
      </c>
      <c r="L13" s="118">
        <v>0</v>
      </c>
    </row>
    <row r="14" spans="1:12" s="8" customFormat="1" ht="16.5" customHeight="1">
      <c r="A14" s="297"/>
      <c r="B14" s="297"/>
      <c r="C14" s="185"/>
      <c r="D14" s="112" t="s">
        <v>151</v>
      </c>
      <c r="E14" s="241">
        <v>0</v>
      </c>
      <c r="F14" s="192">
        <f t="shared" si="0"/>
        <v>0</v>
      </c>
      <c r="G14" s="238">
        <v>0</v>
      </c>
      <c r="H14" s="238">
        <v>0</v>
      </c>
      <c r="I14" s="238">
        <v>0</v>
      </c>
      <c r="J14" s="238">
        <v>0</v>
      </c>
      <c r="K14" s="241">
        <v>0</v>
      </c>
      <c r="L14" s="118">
        <v>0</v>
      </c>
    </row>
    <row r="15" spans="1:12" s="8" customFormat="1" ht="16.5" customHeight="1">
      <c r="A15" s="297"/>
      <c r="B15" s="297"/>
      <c r="C15" s="186"/>
      <c r="D15" s="111" t="s">
        <v>56</v>
      </c>
      <c r="E15" s="241">
        <v>472.340976</v>
      </c>
      <c r="F15" s="192">
        <f t="shared" si="0"/>
        <v>472.340976</v>
      </c>
      <c r="G15" s="238">
        <v>472.340976</v>
      </c>
      <c r="H15" s="238">
        <v>0</v>
      </c>
      <c r="I15" s="238">
        <v>0</v>
      </c>
      <c r="J15" s="238">
        <v>0</v>
      </c>
      <c r="K15" s="241">
        <v>0</v>
      </c>
      <c r="L15" s="118">
        <v>0</v>
      </c>
    </row>
    <row r="16" spans="1:12" s="8" customFormat="1" ht="16.5" customHeight="1">
      <c r="A16" s="320"/>
      <c r="B16" s="320"/>
      <c r="C16" s="187"/>
      <c r="D16" s="112" t="s">
        <v>38</v>
      </c>
      <c r="E16" s="241">
        <v>0</v>
      </c>
      <c r="F16" s="192">
        <f t="shared" si="0"/>
        <v>0</v>
      </c>
      <c r="G16" s="238">
        <v>0</v>
      </c>
      <c r="H16" s="238">
        <v>0</v>
      </c>
      <c r="I16" s="238">
        <v>0</v>
      </c>
      <c r="J16" s="238">
        <v>0</v>
      </c>
      <c r="K16" s="241">
        <v>0</v>
      </c>
      <c r="L16" s="118">
        <v>0</v>
      </c>
    </row>
    <row r="17" spans="1:15" s="8" customFormat="1" ht="16.5" customHeight="1">
      <c r="A17" s="316"/>
      <c r="B17" s="317"/>
      <c r="C17" s="187"/>
      <c r="D17" s="112" t="s">
        <v>24</v>
      </c>
      <c r="E17" s="241">
        <v>141.989694</v>
      </c>
      <c r="F17" s="192">
        <f t="shared" si="0"/>
        <v>141.989694</v>
      </c>
      <c r="G17" s="238">
        <v>141.989694</v>
      </c>
      <c r="H17" s="238">
        <v>0</v>
      </c>
      <c r="I17" s="238">
        <v>0</v>
      </c>
      <c r="J17" s="238">
        <v>0</v>
      </c>
      <c r="K17" s="241">
        <v>0</v>
      </c>
      <c r="L17" s="118">
        <v>0</v>
      </c>
      <c r="N17" s="46"/>
      <c r="O17" s="46"/>
    </row>
    <row r="18" spans="1:15" s="8" customFormat="1" ht="16.5" customHeight="1">
      <c r="A18" s="69"/>
      <c r="B18" s="57"/>
      <c r="C18" s="187"/>
      <c r="D18" s="111" t="s">
        <v>155</v>
      </c>
      <c r="E18" s="191">
        <f>F18+L18</f>
        <v>0</v>
      </c>
      <c r="F18" s="192">
        <f t="shared" si="0"/>
        <v>0</v>
      </c>
      <c r="G18" s="238">
        <v>0</v>
      </c>
      <c r="H18" s="238">
        <v>0</v>
      </c>
      <c r="I18" s="238">
        <v>0</v>
      </c>
      <c r="J18" s="238">
        <v>0</v>
      </c>
      <c r="K18" s="241">
        <v>0</v>
      </c>
      <c r="L18" s="118">
        <v>0</v>
      </c>
      <c r="N18" s="46"/>
      <c r="O18" s="46"/>
    </row>
    <row r="19" spans="1:15" s="8" customFormat="1" ht="16.5" customHeight="1">
      <c r="A19" s="316"/>
      <c r="B19" s="317"/>
      <c r="C19" s="187"/>
      <c r="D19" s="111" t="s">
        <v>172</v>
      </c>
      <c r="E19" s="191">
        <f>F19+L19</f>
        <v>0</v>
      </c>
      <c r="F19" s="192">
        <f t="shared" si="0"/>
        <v>0</v>
      </c>
      <c r="G19" s="238">
        <v>0</v>
      </c>
      <c r="H19" s="238">
        <v>0</v>
      </c>
      <c r="I19" s="238">
        <v>0</v>
      </c>
      <c r="J19" s="238">
        <v>0</v>
      </c>
      <c r="K19" s="241">
        <v>0</v>
      </c>
      <c r="L19" s="118">
        <v>0</v>
      </c>
      <c r="M19" s="115"/>
      <c r="N19" s="46"/>
      <c r="O19" s="46"/>
    </row>
    <row r="20" spans="1:15" s="8" customFormat="1" ht="16.5" customHeight="1">
      <c r="A20" s="318"/>
      <c r="B20" s="319"/>
      <c r="C20" s="187"/>
      <c r="D20" s="112" t="s">
        <v>146</v>
      </c>
      <c r="E20" s="241">
        <v>0</v>
      </c>
      <c r="F20" s="192">
        <f t="shared" si="0"/>
        <v>0</v>
      </c>
      <c r="G20" s="239">
        <v>0</v>
      </c>
      <c r="H20" s="239">
        <v>0</v>
      </c>
      <c r="I20" s="239">
        <v>0</v>
      </c>
      <c r="J20" s="239">
        <v>0</v>
      </c>
      <c r="K20" s="242">
        <v>0</v>
      </c>
      <c r="L20" s="119">
        <v>0</v>
      </c>
      <c r="N20" s="46"/>
      <c r="O20" s="46"/>
    </row>
    <row r="21" spans="1:15" s="8" customFormat="1" ht="16.5" customHeight="1">
      <c r="A21" s="316"/>
      <c r="B21" s="317"/>
      <c r="C21" s="187"/>
      <c r="D21" s="112" t="s">
        <v>154</v>
      </c>
      <c r="E21" s="241">
        <v>0</v>
      </c>
      <c r="F21" s="192">
        <f t="shared" si="0"/>
        <v>0</v>
      </c>
      <c r="G21" s="238">
        <v>0</v>
      </c>
      <c r="H21" s="239">
        <v>0</v>
      </c>
      <c r="I21" s="238">
        <v>0</v>
      </c>
      <c r="J21" s="238">
        <v>0</v>
      </c>
      <c r="K21" s="241">
        <v>0</v>
      </c>
      <c r="L21" s="117">
        <v>0</v>
      </c>
      <c r="N21" s="46"/>
      <c r="O21" s="46"/>
    </row>
    <row r="22" spans="1:15" s="8" customFormat="1" ht="16.5" customHeight="1">
      <c r="A22" s="316"/>
      <c r="B22" s="317"/>
      <c r="C22" s="187"/>
      <c r="D22" s="112" t="s">
        <v>71</v>
      </c>
      <c r="E22" s="241">
        <v>0</v>
      </c>
      <c r="F22" s="192">
        <f t="shared" si="0"/>
        <v>0</v>
      </c>
      <c r="G22" s="238">
        <v>0</v>
      </c>
      <c r="H22" s="239">
        <v>0</v>
      </c>
      <c r="I22" s="238">
        <v>0</v>
      </c>
      <c r="J22" s="238">
        <v>0</v>
      </c>
      <c r="K22" s="241">
        <v>0</v>
      </c>
      <c r="L22" s="117">
        <v>0</v>
      </c>
      <c r="N22" s="46"/>
      <c r="O22" s="46"/>
    </row>
    <row r="23" spans="1:15" s="8" customFormat="1" ht="16.5" customHeight="1">
      <c r="A23" s="297"/>
      <c r="B23" s="297"/>
      <c r="C23" s="188"/>
      <c r="D23" s="112" t="s">
        <v>66</v>
      </c>
      <c r="E23" s="241">
        <v>0</v>
      </c>
      <c r="F23" s="192">
        <f t="shared" si="0"/>
        <v>0</v>
      </c>
      <c r="G23" s="238">
        <v>0</v>
      </c>
      <c r="H23" s="239">
        <v>0</v>
      </c>
      <c r="I23" s="238">
        <v>0</v>
      </c>
      <c r="J23" s="238">
        <v>0</v>
      </c>
      <c r="K23" s="241">
        <v>0</v>
      </c>
      <c r="L23" s="117">
        <v>0</v>
      </c>
      <c r="N23" s="46"/>
      <c r="O23" s="46"/>
    </row>
    <row r="24" spans="1:15" s="8" customFormat="1" ht="16.5" customHeight="1">
      <c r="A24" s="70"/>
      <c r="B24" s="71"/>
      <c r="C24" s="188"/>
      <c r="D24" s="112" t="s">
        <v>179</v>
      </c>
      <c r="E24" s="241">
        <v>0</v>
      </c>
      <c r="F24" s="192">
        <f t="shared" si="0"/>
        <v>0</v>
      </c>
      <c r="G24" s="238">
        <v>0</v>
      </c>
      <c r="H24" s="239">
        <v>0</v>
      </c>
      <c r="I24" s="238">
        <v>0</v>
      </c>
      <c r="J24" s="238">
        <v>0</v>
      </c>
      <c r="K24" s="241">
        <v>0</v>
      </c>
      <c r="L24" s="117">
        <v>0</v>
      </c>
      <c r="N24" s="46"/>
      <c r="O24" s="46"/>
    </row>
    <row r="25" spans="1:15" s="8" customFormat="1" ht="16.5" customHeight="1">
      <c r="A25" s="70"/>
      <c r="B25" s="71"/>
      <c r="C25" s="188"/>
      <c r="D25" s="112" t="s">
        <v>102</v>
      </c>
      <c r="E25" s="241">
        <v>0</v>
      </c>
      <c r="F25" s="192">
        <f t="shared" si="0"/>
        <v>0</v>
      </c>
      <c r="G25" s="238">
        <v>0</v>
      </c>
      <c r="H25" s="239">
        <v>0</v>
      </c>
      <c r="I25" s="238">
        <v>0</v>
      </c>
      <c r="J25" s="238">
        <v>0</v>
      </c>
      <c r="K25" s="241">
        <v>0</v>
      </c>
      <c r="L25" s="117">
        <v>0</v>
      </c>
      <c r="N25" s="46"/>
      <c r="O25" s="46"/>
    </row>
    <row r="26" spans="1:15" s="8" customFormat="1" ht="16.5" customHeight="1">
      <c r="A26" s="70"/>
      <c r="B26" s="71"/>
      <c r="C26" s="188"/>
      <c r="D26" s="112" t="s">
        <v>133</v>
      </c>
      <c r="E26" s="241">
        <v>0</v>
      </c>
      <c r="F26" s="192">
        <f t="shared" si="0"/>
        <v>0</v>
      </c>
      <c r="G26" s="238">
        <v>0</v>
      </c>
      <c r="H26" s="239">
        <v>0</v>
      </c>
      <c r="I26" s="238">
        <v>0</v>
      </c>
      <c r="J26" s="238">
        <v>0</v>
      </c>
      <c r="K26" s="241">
        <v>0</v>
      </c>
      <c r="L26" s="117">
        <v>0</v>
      </c>
      <c r="N26" s="46"/>
      <c r="O26" s="46"/>
    </row>
    <row r="27" spans="1:15" s="8" customFormat="1" ht="16.5" customHeight="1">
      <c r="A27" s="70"/>
      <c r="B27" s="71"/>
      <c r="C27" s="188"/>
      <c r="D27" s="112" t="s">
        <v>109</v>
      </c>
      <c r="E27" s="241">
        <v>166.792737</v>
      </c>
      <c r="F27" s="192">
        <f t="shared" si="0"/>
        <v>166.792737</v>
      </c>
      <c r="G27" s="238">
        <v>166.792737</v>
      </c>
      <c r="H27" s="239">
        <v>0</v>
      </c>
      <c r="I27" s="238">
        <v>0</v>
      </c>
      <c r="J27" s="238">
        <v>0</v>
      </c>
      <c r="K27" s="241">
        <v>0</v>
      </c>
      <c r="L27" s="117">
        <v>0</v>
      </c>
      <c r="N27" s="46"/>
      <c r="O27" s="46"/>
    </row>
    <row r="28" spans="1:15" s="8" customFormat="1" ht="16.5" customHeight="1">
      <c r="A28" s="70"/>
      <c r="B28" s="71"/>
      <c r="C28" s="188"/>
      <c r="D28" s="112" t="s">
        <v>75</v>
      </c>
      <c r="E28" s="191">
        <f>F28+L28</f>
        <v>0</v>
      </c>
      <c r="F28" s="192">
        <f t="shared" si="0"/>
        <v>0</v>
      </c>
      <c r="G28" s="238">
        <v>0</v>
      </c>
      <c r="H28" s="239">
        <v>0</v>
      </c>
      <c r="I28" s="238">
        <v>0</v>
      </c>
      <c r="J28" s="238">
        <v>0</v>
      </c>
      <c r="K28" s="241">
        <v>0</v>
      </c>
      <c r="L28" s="117">
        <v>0</v>
      </c>
      <c r="N28" s="46"/>
      <c r="O28" s="46"/>
    </row>
    <row r="29" spans="1:15" s="8" customFormat="1" ht="16.5" customHeight="1">
      <c r="A29" s="70"/>
      <c r="B29" s="71"/>
      <c r="C29" s="188"/>
      <c r="D29" s="112" t="s">
        <v>138</v>
      </c>
      <c r="E29" s="191">
        <f>F29+L29</f>
        <v>0</v>
      </c>
      <c r="F29" s="192">
        <f t="shared" si="0"/>
        <v>0</v>
      </c>
      <c r="G29" s="238">
        <v>0</v>
      </c>
      <c r="H29" s="239">
        <v>0</v>
      </c>
      <c r="I29" s="238">
        <v>0</v>
      </c>
      <c r="J29" s="238">
        <v>0</v>
      </c>
      <c r="K29" s="241">
        <v>0</v>
      </c>
      <c r="L29" s="117">
        <v>0</v>
      </c>
      <c r="N29" s="46"/>
      <c r="O29" s="46"/>
    </row>
    <row r="30" spans="1:15" s="8" customFormat="1" ht="16.5" customHeight="1">
      <c r="A30" s="70"/>
      <c r="B30" s="71"/>
      <c r="C30" s="188"/>
      <c r="D30" s="112" t="s">
        <v>57</v>
      </c>
      <c r="E30" s="191">
        <f>F30+L30</f>
        <v>0</v>
      </c>
      <c r="F30" s="192">
        <f t="shared" si="0"/>
        <v>0</v>
      </c>
      <c r="G30" s="238">
        <v>0</v>
      </c>
      <c r="H30" s="239">
        <v>0</v>
      </c>
      <c r="I30" s="238">
        <v>0</v>
      </c>
      <c r="J30" s="238">
        <v>0</v>
      </c>
      <c r="K30" s="241">
        <v>0</v>
      </c>
      <c r="L30" s="117">
        <v>0</v>
      </c>
      <c r="N30" s="46"/>
      <c r="O30" s="46"/>
    </row>
    <row r="31" spans="1:15" s="8" customFormat="1" ht="16.5" customHeight="1">
      <c r="A31" s="314"/>
      <c r="B31" s="315"/>
      <c r="C31" s="189"/>
      <c r="D31" s="112" t="s">
        <v>97</v>
      </c>
      <c r="E31" s="241">
        <v>0</v>
      </c>
      <c r="F31" s="192">
        <f t="shared" si="0"/>
        <v>0</v>
      </c>
      <c r="G31" s="238">
        <v>0</v>
      </c>
      <c r="H31" s="239">
        <v>0</v>
      </c>
      <c r="I31" s="238">
        <v>0</v>
      </c>
      <c r="J31" s="238">
        <v>0</v>
      </c>
      <c r="K31" s="241">
        <v>0</v>
      </c>
      <c r="L31" s="117">
        <v>0</v>
      </c>
      <c r="N31" s="46"/>
      <c r="O31" s="46"/>
    </row>
    <row r="32" spans="1:15" s="8" customFormat="1" ht="16.5" customHeight="1">
      <c r="A32" s="70"/>
      <c r="B32" s="71"/>
      <c r="C32" s="189"/>
      <c r="D32" s="112" t="s">
        <v>178</v>
      </c>
      <c r="E32" s="191">
        <f>F32+L32</f>
        <v>0</v>
      </c>
      <c r="F32" s="192">
        <f t="shared" si="0"/>
        <v>0</v>
      </c>
      <c r="G32" s="238">
        <v>0</v>
      </c>
      <c r="H32" s="239">
        <v>0</v>
      </c>
      <c r="I32" s="238">
        <v>0</v>
      </c>
      <c r="J32" s="238">
        <v>0</v>
      </c>
      <c r="K32" s="241">
        <v>0</v>
      </c>
      <c r="L32" s="117">
        <v>0</v>
      </c>
      <c r="N32" s="46"/>
      <c r="O32" s="46"/>
    </row>
    <row r="33" spans="1:15" s="8" customFormat="1" ht="16.5" customHeight="1">
      <c r="A33" s="70"/>
      <c r="B33" s="71"/>
      <c r="C33" s="189"/>
      <c r="D33" s="112" t="s">
        <v>177</v>
      </c>
      <c r="E33" s="241">
        <v>0</v>
      </c>
      <c r="F33" s="192">
        <f t="shared" si="0"/>
        <v>0</v>
      </c>
      <c r="G33" s="238">
        <v>0</v>
      </c>
      <c r="H33" s="239">
        <v>0</v>
      </c>
      <c r="I33" s="238">
        <v>0</v>
      </c>
      <c r="J33" s="238">
        <v>0</v>
      </c>
      <c r="K33" s="241">
        <v>0</v>
      </c>
      <c r="L33" s="117">
        <v>0</v>
      </c>
      <c r="M33" s="46"/>
      <c r="N33" s="46"/>
      <c r="O33" s="46"/>
    </row>
    <row r="34" spans="1:15" s="8" customFormat="1" ht="16.5" customHeight="1">
      <c r="A34" s="70"/>
      <c r="B34" s="71"/>
      <c r="C34" s="190"/>
      <c r="D34" s="112" t="s">
        <v>86</v>
      </c>
      <c r="E34" s="191">
        <f>F34+L34</f>
        <v>0</v>
      </c>
      <c r="F34" s="192">
        <f t="shared" si="0"/>
        <v>0</v>
      </c>
      <c r="G34" s="240">
        <v>0</v>
      </c>
      <c r="H34" s="244">
        <v>0</v>
      </c>
      <c r="I34" s="240">
        <v>0</v>
      </c>
      <c r="J34" s="240">
        <v>0</v>
      </c>
      <c r="K34" s="243">
        <v>0</v>
      </c>
      <c r="L34" s="117">
        <v>0</v>
      </c>
      <c r="M34" s="46"/>
      <c r="N34" s="46"/>
      <c r="O34" s="46"/>
    </row>
    <row r="35" spans="1:15" s="8" customFormat="1" ht="16.5" customHeight="1">
      <c r="A35" s="312" t="s">
        <v>44</v>
      </c>
      <c r="B35" s="313"/>
      <c r="C35" s="201">
        <f>E35</f>
        <v>3347.1817419999998</v>
      </c>
      <c r="D35" s="116" t="s">
        <v>188</v>
      </c>
      <c r="E35" s="193">
        <f>F35+L35</f>
        <v>3347.1817419999998</v>
      </c>
      <c r="F35" s="192">
        <f t="shared" si="0"/>
        <v>3347.1817419999998</v>
      </c>
      <c r="G35" s="194">
        <f>SUM(G8:G34)</f>
        <v>3347.1817419999998</v>
      </c>
      <c r="H35" s="194">
        <f>SUM(H8:H34)</f>
        <v>0</v>
      </c>
      <c r="I35" s="194">
        <f>SUM(I8:I34)</f>
        <v>0</v>
      </c>
      <c r="J35" s="194">
        <f>SUM(J8:J34)</f>
        <v>0</v>
      </c>
      <c r="K35" s="194">
        <f>SUM(K8:K34)</f>
        <v>0</v>
      </c>
      <c r="L35" s="120">
        <v>0</v>
      </c>
      <c r="M35" s="46"/>
      <c r="N35" s="46"/>
      <c r="O35" s="46"/>
    </row>
    <row r="36" spans="1:15" s="7" customFormat="1" ht="12.75" customHeight="1">
      <c r="A36" s="43"/>
      <c r="B36" s="43"/>
      <c r="C36" s="8"/>
      <c r="D36" s="8"/>
      <c r="E36" s="8"/>
      <c r="M36"/>
      <c r="N36"/>
      <c r="O36"/>
    </row>
    <row r="37" spans="1:15" s="7" customFormat="1" ht="14.25">
      <c r="A37" s="43"/>
      <c r="B37" s="43"/>
      <c r="M37"/>
      <c r="N37"/>
      <c r="O37"/>
    </row>
    <row r="38" spans="1:15" s="7" customFormat="1" ht="14.25">
      <c r="A38" s="43"/>
      <c r="B38" s="43"/>
      <c r="M38"/>
      <c r="N38"/>
      <c r="O38"/>
    </row>
    <row r="39" spans="1:15" s="7" customFormat="1" ht="14.25">
      <c r="A39" s="43"/>
      <c r="B39" s="43"/>
      <c r="D39" s="8"/>
      <c r="M39"/>
      <c r="N39"/>
      <c r="O39"/>
    </row>
    <row r="40" spans="1:15" s="7" customFormat="1" ht="14.25">
      <c r="A40" s="43"/>
      <c r="B40" s="43"/>
      <c r="M40"/>
      <c r="N40"/>
      <c r="O40"/>
    </row>
    <row r="41" spans="1:15" s="7" customFormat="1" ht="14.25">
      <c r="A41" s="43"/>
      <c r="B41" s="43"/>
      <c r="M41"/>
      <c r="N41"/>
      <c r="O41"/>
    </row>
    <row r="42" spans="1:15" s="7" customFormat="1" ht="14.25">
      <c r="A42" s="43"/>
      <c r="B42" s="43"/>
      <c r="M42"/>
      <c r="N42"/>
      <c r="O42"/>
    </row>
  </sheetData>
  <mergeCells count="23">
    <mergeCell ref="A4:C4"/>
    <mergeCell ref="A21:B21"/>
    <mergeCell ref="A22:B22"/>
    <mergeCell ref="F6:K6"/>
    <mergeCell ref="A35:B35"/>
    <mergeCell ref="A14:B14"/>
    <mergeCell ref="A15:B15"/>
    <mergeCell ref="A31:B31"/>
    <mergeCell ref="A23:B23"/>
    <mergeCell ref="A17:B17"/>
    <mergeCell ref="A19:B19"/>
    <mergeCell ref="A20:B20"/>
    <mergeCell ref="A16:B16"/>
    <mergeCell ref="K3:L3"/>
    <mergeCell ref="A3:C3"/>
    <mergeCell ref="A2:L2"/>
    <mergeCell ref="A13:B13"/>
    <mergeCell ref="L6:L7"/>
    <mergeCell ref="A5:B7"/>
    <mergeCell ref="C5:C7"/>
    <mergeCell ref="D5:D7"/>
    <mergeCell ref="E5:E7"/>
    <mergeCell ref="A8:A12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workbookViewId="0" topLeftCell="A1">
      <selection activeCell="A1" sqref="A1"/>
    </sheetView>
  </sheetViews>
  <sheetFormatPr defaultColWidth="7.16015625" defaultRowHeight="11.25"/>
  <cols>
    <col min="1" max="1" width="5.5" style="6" customWidth="1"/>
    <col min="2" max="3" width="4.83203125" style="6" customWidth="1"/>
    <col min="4" max="4" width="6.5" style="6" customWidth="1"/>
    <col min="5" max="5" width="36.5" style="6" customWidth="1"/>
    <col min="6" max="6" width="12.66015625" style="6" customWidth="1"/>
    <col min="7" max="7" width="11.66015625" style="6" customWidth="1"/>
    <col min="8" max="10" width="10.83203125" style="6" customWidth="1"/>
    <col min="11" max="11" width="12" style="6" customWidth="1"/>
    <col min="12" max="12" width="12.16015625" style="6" customWidth="1"/>
    <col min="13" max="13" width="10.83203125" style="6" customWidth="1"/>
    <col min="14" max="16384" width="7.16015625" style="6" customWidth="1"/>
  </cols>
  <sheetData>
    <row r="1" spans="1:245" ht="9.75" customHeight="1">
      <c r="A1" s="9"/>
      <c r="B1" s="9"/>
      <c r="C1" s="10"/>
      <c r="D1" s="11"/>
      <c r="E1" s="12"/>
      <c r="F1" s="5"/>
      <c r="G1" s="5"/>
      <c r="H1" s="5"/>
      <c r="I1" s="13"/>
      <c r="J1" s="5"/>
      <c r="K1" s="5"/>
      <c r="L1" s="5"/>
      <c r="M1" s="14" t="s">
        <v>43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0.25" customHeight="1">
      <c r="A2" s="293" t="s">
        <v>166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6.5" customHeight="1">
      <c r="A3" s="325" t="s">
        <v>165</v>
      </c>
      <c r="B3" s="325" t="s">
        <v>143</v>
      </c>
      <c r="C3" s="325"/>
      <c r="D3" s="325"/>
      <c r="E3" s="325"/>
      <c r="F3" s="5"/>
      <c r="G3" s="15"/>
      <c r="H3" s="15"/>
      <c r="I3" s="15"/>
      <c r="J3" s="15"/>
      <c r="K3" s="15"/>
      <c r="L3" s="326" t="s">
        <v>96</v>
      </c>
      <c r="M3" s="326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7" customFormat="1" ht="25.5" customHeight="1">
      <c r="A4" s="126" t="s">
        <v>191</v>
      </c>
      <c r="B4" s="147"/>
      <c r="C4" s="147"/>
      <c r="D4" s="324" t="s">
        <v>77</v>
      </c>
      <c r="E4" s="324" t="s">
        <v>48</v>
      </c>
      <c r="F4" s="324" t="s">
        <v>152</v>
      </c>
      <c r="G4" s="148" t="s">
        <v>14</v>
      </c>
      <c r="H4" s="148"/>
      <c r="I4" s="148"/>
      <c r="J4" s="149"/>
      <c r="K4" s="150" t="s">
        <v>113</v>
      </c>
      <c r="L4" s="151"/>
      <c r="M4" s="15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7" customFormat="1" ht="42.75" customHeight="1">
      <c r="A5" s="27" t="s">
        <v>68</v>
      </c>
      <c r="B5" s="153" t="s">
        <v>131</v>
      </c>
      <c r="C5" s="153" t="s">
        <v>129</v>
      </c>
      <c r="D5" s="324"/>
      <c r="E5" s="324"/>
      <c r="F5" s="324"/>
      <c r="G5" s="154" t="s">
        <v>106</v>
      </c>
      <c r="H5" s="129" t="s">
        <v>105</v>
      </c>
      <c r="I5" s="129" t="s">
        <v>18</v>
      </c>
      <c r="J5" s="129" t="s">
        <v>4</v>
      </c>
      <c r="K5" s="129" t="s">
        <v>106</v>
      </c>
      <c r="L5" s="129" t="s">
        <v>74</v>
      </c>
      <c r="M5" s="129" t="s">
        <v>167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7" customFormat="1" ht="20.25" customHeight="1">
      <c r="A6" s="79" t="s">
        <v>123</v>
      </c>
      <c r="B6" s="80" t="s">
        <v>123</v>
      </c>
      <c r="C6" s="80" t="s">
        <v>123</v>
      </c>
      <c r="D6" s="81" t="s">
        <v>123</v>
      </c>
      <c r="E6" s="164" t="s">
        <v>123</v>
      </c>
      <c r="F6" s="8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8" customFormat="1" ht="16.5" customHeight="1">
      <c r="A7" s="237"/>
      <c r="B7" s="245"/>
      <c r="C7" s="246"/>
      <c r="D7" s="235" t="s">
        <v>108</v>
      </c>
      <c r="E7" s="236" t="s">
        <v>72</v>
      </c>
      <c r="F7" s="240">
        <f aca="true" t="shared" si="0" ref="F7:F18">G7+K7</f>
        <v>3347.1817419999998</v>
      </c>
      <c r="G7" s="240">
        <f aca="true" t="shared" si="1" ref="G7:G18">H7+I7+J7</f>
        <v>2462.401742</v>
      </c>
      <c r="H7" s="240">
        <v>1903.156471</v>
      </c>
      <c r="I7" s="240">
        <v>221.54191</v>
      </c>
      <c r="J7" s="240">
        <v>337.703361</v>
      </c>
      <c r="K7" s="240">
        <f aca="true" t="shared" si="2" ref="K7:K18">L7+M7</f>
        <v>884.78</v>
      </c>
      <c r="L7" s="243">
        <v>884.78</v>
      </c>
      <c r="M7" s="8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</row>
    <row r="8" spans="1:245" s="7" customFormat="1" ht="16.5" customHeight="1">
      <c r="A8" s="237" t="s">
        <v>186</v>
      </c>
      <c r="B8" s="245" t="s">
        <v>10</v>
      </c>
      <c r="C8" s="246" t="s">
        <v>144</v>
      </c>
      <c r="D8" s="235" t="s">
        <v>0</v>
      </c>
      <c r="E8" s="236" t="s">
        <v>140</v>
      </c>
      <c r="F8" s="240">
        <f t="shared" si="0"/>
        <v>1111.383303</v>
      </c>
      <c r="G8" s="240">
        <f t="shared" si="1"/>
        <v>1083.603303</v>
      </c>
      <c r="H8" s="240">
        <v>907.358425</v>
      </c>
      <c r="I8" s="240">
        <v>176.244878</v>
      </c>
      <c r="J8" s="240">
        <v>0</v>
      </c>
      <c r="K8" s="240">
        <f t="shared" si="2"/>
        <v>27.78</v>
      </c>
      <c r="L8" s="243">
        <v>27.78</v>
      </c>
      <c r="M8" s="67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7" customFormat="1" ht="16.5" customHeight="1">
      <c r="A9" s="237" t="s">
        <v>186</v>
      </c>
      <c r="B9" s="245" t="s">
        <v>10</v>
      </c>
      <c r="C9" s="246" t="s">
        <v>98</v>
      </c>
      <c r="D9" s="235" t="s">
        <v>0</v>
      </c>
      <c r="E9" s="236" t="s">
        <v>83</v>
      </c>
      <c r="F9" s="240">
        <f t="shared" si="0"/>
        <v>335.48</v>
      </c>
      <c r="G9" s="240">
        <f t="shared" si="1"/>
        <v>0</v>
      </c>
      <c r="H9" s="240">
        <v>0</v>
      </c>
      <c r="I9" s="240">
        <v>0</v>
      </c>
      <c r="J9" s="240">
        <v>0</v>
      </c>
      <c r="K9" s="240">
        <f t="shared" si="2"/>
        <v>335.48</v>
      </c>
      <c r="L9" s="243">
        <v>335.48</v>
      </c>
      <c r="M9" s="6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7" customFormat="1" ht="16.5" customHeight="1">
      <c r="A10" s="237" t="s">
        <v>186</v>
      </c>
      <c r="B10" s="245" t="s">
        <v>10</v>
      </c>
      <c r="C10" s="246" t="s">
        <v>41</v>
      </c>
      <c r="D10" s="235" t="s">
        <v>0</v>
      </c>
      <c r="E10" s="236" t="s">
        <v>22</v>
      </c>
      <c r="F10" s="240">
        <f t="shared" si="0"/>
        <v>521.52</v>
      </c>
      <c r="G10" s="240">
        <f t="shared" si="1"/>
        <v>0</v>
      </c>
      <c r="H10" s="240">
        <v>0</v>
      </c>
      <c r="I10" s="240">
        <v>0</v>
      </c>
      <c r="J10" s="240">
        <v>0</v>
      </c>
      <c r="K10" s="240">
        <f t="shared" si="2"/>
        <v>521.52</v>
      </c>
      <c r="L10" s="243">
        <v>521.52</v>
      </c>
      <c r="M10" s="6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7" customFormat="1" ht="16.5" customHeight="1">
      <c r="A11" s="237" t="s">
        <v>186</v>
      </c>
      <c r="B11" s="245" t="s">
        <v>10</v>
      </c>
      <c r="C11" s="246" t="s">
        <v>9</v>
      </c>
      <c r="D11" s="235" t="s">
        <v>0</v>
      </c>
      <c r="E11" s="236" t="s">
        <v>163</v>
      </c>
      <c r="F11" s="240">
        <f t="shared" si="0"/>
        <v>597.6750320000001</v>
      </c>
      <c r="G11" s="240">
        <f t="shared" si="1"/>
        <v>597.6750320000001</v>
      </c>
      <c r="H11" s="240">
        <v>552.378</v>
      </c>
      <c r="I11" s="240">
        <v>45.297032</v>
      </c>
      <c r="J11" s="240">
        <v>0</v>
      </c>
      <c r="K11" s="240">
        <f t="shared" si="2"/>
        <v>0</v>
      </c>
      <c r="L11" s="243">
        <v>0</v>
      </c>
      <c r="M11" s="6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7" customFormat="1" ht="16.5" customHeight="1">
      <c r="A12" s="237" t="s">
        <v>33</v>
      </c>
      <c r="B12" s="245" t="s">
        <v>142</v>
      </c>
      <c r="C12" s="246" t="s">
        <v>144</v>
      </c>
      <c r="D12" s="235" t="s">
        <v>0</v>
      </c>
      <c r="E12" s="236" t="s">
        <v>54</v>
      </c>
      <c r="F12" s="240">
        <f t="shared" si="0"/>
        <v>17.625648</v>
      </c>
      <c r="G12" s="240">
        <f t="shared" si="1"/>
        <v>17.625648</v>
      </c>
      <c r="H12" s="240">
        <v>0</v>
      </c>
      <c r="I12" s="240">
        <v>0</v>
      </c>
      <c r="J12" s="240">
        <v>17.625648</v>
      </c>
      <c r="K12" s="240">
        <f t="shared" si="2"/>
        <v>0</v>
      </c>
      <c r="L12" s="243">
        <v>0</v>
      </c>
      <c r="M12" s="6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7" customFormat="1" ht="16.5" customHeight="1">
      <c r="A13" s="237" t="s">
        <v>33</v>
      </c>
      <c r="B13" s="245" t="s">
        <v>142</v>
      </c>
      <c r="C13" s="246" t="s">
        <v>100</v>
      </c>
      <c r="D13" s="235" t="s">
        <v>0</v>
      </c>
      <c r="E13" s="236" t="s">
        <v>157</v>
      </c>
      <c r="F13" s="240">
        <f t="shared" si="0"/>
        <v>153.284976</v>
      </c>
      <c r="G13" s="240">
        <f t="shared" si="1"/>
        <v>153.284976</v>
      </c>
      <c r="H13" s="240">
        <v>0</v>
      </c>
      <c r="I13" s="240">
        <v>0</v>
      </c>
      <c r="J13" s="240">
        <v>153.284976</v>
      </c>
      <c r="K13" s="240">
        <f t="shared" si="2"/>
        <v>0</v>
      </c>
      <c r="L13" s="243">
        <v>0</v>
      </c>
      <c r="M13" s="67"/>
      <c r="N13" s="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7" customFormat="1" ht="16.5" customHeight="1">
      <c r="A14" s="237" t="s">
        <v>33</v>
      </c>
      <c r="B14" s="245" t="s">
        <v>142</v>
      </c>
      <c r="C14" s="246" t="s">
        <v>142</v>
      </c>
      <c r="D14" s="235" t="s">
        <v>0</v>
      </c>
      <c r="E14" s="236" t="s">
        <v>134</v>
      </c>
      <c r="F14" s="240">
        <f t="shared" si="0"/>
        <v>291.947251</v>
      </c>
      <c r="G14" s="240">
        <f t="shared" si="1"/>
        <v>291.947251</v>
      </c>
      <c r="H14" s="240">
        <v>291.947251</v>
      </c>
      <c r="I14" s="240">
        <v>0</v>
      </c>
      <c r="J14" s="240">
        <v>0</v>
      </c>
      <c r="K14" s="240">
        <f t="shared" si="2"/>
        <v>0</v>
      </c>
      <c r="L14" s="243">
        <v>0</v>
      </c>
      <c r="M14" s="67"/>
      <c r="N14" s="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7" customFormat="1" ht="16.5" customHeight="1">
      <c r="A15" s="237" t="s">
        <v>33</v>
      </c>
      <c r="B15" s="245" t="s">
        <v>168</v>
      </c>
      <c r="C15" s="246" t="s">
        <v>144</v>
      </c>
      <c r="D15" s="235" t="s">
        <v>0</v>
      </c>
      <c r="E15" s="236" t="s">
        <v>21</v>
      </c>
      <c r="F15" s="240">
        <f t="shared" si="0"/>
        <v>9.483101</v>
      </c>
      <c r="G15" s="240">
        <f t="shared" si="1"/>
        <v>9.483101</v>
      </c>
      <c r="H15" s="240">
        <v>9.483101</v>
      </c>
      <c r="I15" s="240">
        <v>0</v>
      </c>
      <c r="J15" s="240">
        <v>0</v>
      </c>
      <c r="K15" s="240">
        <f t="shared" si="2"/>
        <v>0</v>
      </c>
      <c r="L15" s="243">
        <v>0</v>
      </c>
      <c r="M15" s="67"/>
      <c r="N15" s="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7" customFormat="1" ht="16.5" customHeight="1">
      <c r="A16" s="237" t="s">
        <v>78</v>
      </c>
      <c r="B16" s="245" t="s">
        <v>112</v>
      </c>
      <c r="C16" s="246" t="s">
        <v>144</v>
      </c>
      <c r="D16" s="235" t="s">
        <v>0</v>
      </c>
      <c r="E16" s="236" t="s">
        <v>137</v>
      </c>
      <c r="F16" s="240">
        <f t="shared" si="0"/>
        <v>95.474327</v>
      </c>
      <c r="G16" s="240">
        <f t="shared" si="1"/>
        <v>95.474327</v>
      </c>
      <c r="H16" s="240">
        <v>95.474327</v>
      </c>
      <c r="I16" s="240">
        <v>0</v>
      </c>
      <c r="J16" s="240">
        <v>0</v>
      </c>
      <c r="K16" s="240">
        <f t="shared" si="2"/>
        <v>0</v>
      </c>
      <c r="L16" s="243">
        <v>0</v>
      </c>
      <c r="M16" s="67"/>
      <c r="N16" s="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7" customFormat="1" ht="16.5" customHeight="1">
      <c r="A17" s="237" t="s">
        <v>78</v>
      </c>
      <c r="B17" s="245" t="s">
        <v>112</v>
      </c>
      <c r="C17" s="246" t="s">
        <v>100</v>
      </c>
      <c r="D17" s="235" t="s">
        <v>0</v>
      </c>
      <c r="E17" s="236" t="s">
        <v>111</v>
      </c>
      <c r="F17" s="240">
        <f t="shared" si="0"/>
        <v>46.515367</v>
      </c>
      <c r="G17" s="240">
        <f t="shared" si="1"/>
        <v>46.515367</v>
      </c>
      <c r="H17" s="240">
        <v>46.515367</v>
      </c>
      <c r="I17" s="240">
        <v>0</v>
      </c>
      <c r="J17" s="240">
        <v>0</v>
      </c>
      <c r="K17" s="240">
        <f t="shared" si="2"/>
        <v>0</v>
      </c>
      <c r="L17" s="243">
        <v>0</v>
      </c>
      <c r="M17" s="67"/>
      <c r="N17" s="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7" customFormat="1" ht="16.5" customHeight="1">
      <c r="A18" s="237" t="s">
        <v>64</v>
      </c>
      <c r="B18" s="245" t="s">
        <v>100</v>
      </c>
      <c r="C18" s="246" t="s">
        <v>144</v>
      </c>
      <c r="D18" s="235" t="s">
        <v>0</v>
      </c>
      <c r="E18" s="236" t="s">
        <v>150</v>
      </c>
      <c r="F18" s="240">
        <f t="shared" si="0"/>
        <v>166.792737</v>
      </c>
      <c r="G18" s="240">
        <f t="shared" si="1"/>
        <v>166.792737</v>
      </c>
      <c r="H18" s="240">
        <v>0</v>
      </c>
      <c r="I18" s="240">
        <v>0</v>
      </c>
      <c r="J18" s="240">
        <v>166.792737</v>
      </c>
      <c r="K18" s="240">
        <f t="shared" si="2"/>
        <v>0</v>
      </c>
      <c r="L18" s="243">
        <v>0</v>
      </c>
      <c r="M18" s="67"/>
      <c r="N18" s="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7" customFormat="1" ht="16.5" customHeight="1">
      <c r="A19" s="121"/>
      <c r="B19" s="122"/>
      <c r="C19" s="122"/>
      <c r="D19" s="132"/>
      <c r="E19" s="163"/>
      <c r="F19" s="203"/>
      <c r="G19" s="202"/>
      <c r="H19" s="123"/>
      <c r="I19" s="124"/>
      <c r="J19" s="124"/>
      <c r="K19" s="203"/>
      <c r="L19" s="203"/>
      <c r="M19" s="6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7" customFormat="1" ht="16.5" customHeight="1">
      <c r="A20" s="82"/>
      <c r="B20" s="83"/>
      <c r="C20" s="83"/>
      <c r="D20" s="84"/>
      <c r="E20" s="85"/>
      <c r="F20" s="67"/>
      <c r="G20" s="86"/>
      <c r="H20" s="87"/>
      <c r="I20" s="88"/>
      <c r="J20" s="88"/>
      <c r="K20" s="67"/>
      <c r="L20" s="67"/>
      <c r="M20" s="67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7" customFormat="1" ht="16.5" customHeight="1">
      <c r="A21" s="82"/>
      <c r="B21" s="83"/>
      <c r="C21" s="83"/>
      <c r="D21" s="84"/>
      <c r="E21" s="85"/>
      <c r="F21" s="67"/>
      <c r="G21" s="86"/>
      <c r="H21" s="87"/>
      <c r="I21" s="88"/>
      <c r="J21" s="88"/>
      <c r="K21" s="67"/>
      <c r="L21" s="67"/>
      <c r="M21" s="67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8:245" s="7" customFormat="1" ht="27" customHeight="1">
      <c r="H22" s="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8:245" s="7" customFormat="1" ht="27" customHeight="1">
      <c r="H23" s="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9:245" s="7" customFormat="1" ht="27" customHeight="1">
      <c r="I24" s="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6:245" s="7" customFormat="1" ht="27" customHeight="1"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6:245" s="7" customFormat="1" ht="27" customHeight="1"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7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7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7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7" customFormat="1" ht="27" customHeight="1">
      <c r="A30"/>
      <c r="B30"/>
      <c r="C30"/>
      <c r="D30"/>
      <c r="E30" s="46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mergeCells count="6">
    <mergeCell ref="A2:M2"/>
    <mergeCell ref="D4:D5"/>
    <mergeCell ref="E4:E5"/>
    <mergeCell ref="F4:F5"/>
    <mergeCell ref="A3:E3"/>
    <mergeCell ref="L3:M3"/>
  </mergeCells>
  <printOptions horizontalCentered="1"/>
  <pageMargins left="0" right="0" top="0.5905511811023623" bottom="0.3937007874015748" header="0" footer="0"/>
  <pageSetup horizontalDpi="360" verticalDpi="36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2"/>
  <sheetViews>
    <sheetView showGridLines="0" showZeros="0" zoomScale="60" zoomScaleNormal="60" workbookViewId="0" topLeftCell="A25">
      <selection activeCell="I35" sqref="I35"/>
    </sheetView>
  </sheetViews>
  <sheetFormatPr defaultColWidth="6.83203125" defaultRowHeight="11.25"/>
  <cols>
    <col min="1" max="1" width="10.16015625" style="6" customWidth="1"/>
    <col min="2" max="2" width="11" style="6" customWidth="1"/>
    <col min="3" max="3" width="32.66015625" style="6" customWidth="1"/>
    <col min="4" max="4" width="20.66015625" style="6" customWidth="1"/>
    <col min="5" max="5" width="18.5" style="6" customWidth="1"/>
    <col min="6" max="7" width="18.16015625" style="6" customWidth="1"/>
    <col min="8" max="8" width="17.66015625" style="6" customWidth="1"/>
    <col min="9" max="9" width="18.66015625" style="6" customWidth="1"/>
    <col min="10" max="10" width="19.66015625" style="6" customWidth="1"/>
    <col min="11" max="11" width="16.5" style="6" customWidth="1"/>
    <col min="12" max="12" width="15.16015625" style="6" customWidth="1"/>
    <col min="13" max="16384" width="6.83203125" style="6" customWidth="1"/>
  </cols>
  <sheetData>
    <row r="1" spans="1:188" ht="18.75" customHeight="1">
      <c r="A1" s="268"/>
      <c r="B1" s="268"/>
      <c r="K1" s="138"/>
      <c r="L1" s="139" t="s">
        <v>135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32.25" customHeight="1">
      <c r="A2" s="340" t="s">
        <v>37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328" t="s">
        <v>165</v>
      </c>
      <c r="B3" s="328"/>
      <c r="C3" s="328"/>
      <c r="D3" s="328"/>
      <c r="E3" s="165"/>
      <c r="F3" s="165"/>
      <c r="G3" s="94"/>
      <c r="H3" s="94"/>
      <c r="I3" s="94"/>
      <c r="J3" s="94"/>
      <c r="K3" s="327" t="s">
        <v>96</v>
      </c>
      <c r="L3" s="3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7" customFormat="1" ht="36" customHeight="1">
      <c r="A4" s="336" t="s">
        <v>191</v>
      </c>
      <c r="B4" s="336"/>
      <c r="C4" s="338" t="s">
        <v>52</v>
      </c>
      <c r="D4" s="336" t="s">
        <v>152</v>
      </c>
      <c r="E4" s="333" t="s">
        <v>116</v>
      </c>
      <c r="F4" s="333"/>
      <c r="G4" s="332" t="s">
        <v>45</v>
      </c>
      <c r="H4" s="330" t="s">
        <v>95</v>
      </c>
      <c r="I4" s="330" t="s">
        <v>145</v>
      </c>
      <c r="J4" s="330" t="s">
        <v>89</v>
      </c>
      <c r="K4" s="329" t="s">
        <v>6</v>
      </c>
      <c r="L4" s="329" t="s">
        <v>115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7" customFormat="1" ht="18" customHeight="1">
      <c r="A5" s="335" t="s">
        <v>68</v>
      </c>
      <c r="B5" s="335" t="s">
        <v>131</v>
      </c>
      <c r="C5" s="339"/>
      <c r="D5" s="337"/>
      <c r="E5" s="334" t="s">
        <v>106</v>
      </c>
      <c r="F5" s="331" t="s">
        <v>193</v>
      </c>
      <c r="G5" s="332"/>
      <c r="H5" s="330"/>
      <c r="I5" s="330"/>
      <c r="J5" s="330"/>
      <c r="K5" s="330"/>
      <c r="L5" s="33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7" customFormat="1" ht="27" customHeight="1">
      <c r="A6" s="324"/>
      <c r="B6" s="324"/>
      <c r="C6" s="339"/>
      <c r="D6" s="337"/>
      <c r="E6" s="334"/>
      <c r="F6" s="331"/>
      <c r="G6" s="332"/>
      <c r="H6" s="330"/>
      <c r="I6" s="330"/>
      <c r="J6" s="330"/>
      <c r="K6" s="330"/>
      <c r="L6" s="33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90" customFormat="1" ht="36" customHeight="1">
      <c r="A7" s="206" t="s">
        <v>123</v>
      </c>
      <c r="B7" s="206" t="s">
        <v>123</v>
      </c>
      <c r="C7" s="207" t="s">
        <v>123</v>
      </c>
      <c r="D7" s="208">
        <v>1</v>
      </c>
      <c r="E7" s="206">
        <v>2</v>
      </c>
      <c r="F7" s="207">
        <v>3</v>
      </c>
      <c r="G7" s="208">
        <v>4</v>
      </c>
      <c r="H7" s="209">
        <v>5</v>
      </c>
      <c r="I7" s="209">
        <v>6</v>
      </c>
      <c r="J7" s="209">
        <v>7</v>
      </c>
      <c r="K7" s="209">
        <v>8</v>
      </c>
      <c r="L7" s="209">
        <v>9</v>
      </c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</row>
    <row r="8" spans="1:188" s="91" customFormat="1" ht="29.25" customHeight="1">
      <c r="A8" s="210"/>
      <c r="B8" s="211"/>
      <c r="C8" s="211" t="s">
        <v>30</v>
      </c>
      <c r="D8" s="212">
        <f aca="true" t="shared" si="0" ref="D8:D40">E8</f>
        <v>2462.401742</v>
      </c>
      <c r="E8" s="249">
        <v>2462.401742</v>
      </c>
      <c r="F8" s="251">
        <v>2462.401742</v>
      </c>
      <c r="G8" s="213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</row>
    <row r="9" spans="1:188" s="90" customFormat="1" ht="29.25" customHeight="1">
      <c r="A9" s="210" t="s">
        <v>148</v>
      </c>
      <c r="B9" s="211"/>
      <c r="C9" s="211" t="s">
        <v>105</v>
      </c>
      <c r="D9" s="212">
        <f t="shared" si="0"/>
        <v>1903.156471</v>
      </c>
      <c r="E9" s="215">
        <f>SUM(E10:E15)</f>
        <v>1903.156471</v>
      </c>
      <c r="F9" s="216">
        <f>SUM(F10:F15)</f>
        <v>1903.156471</v>
      </c>
      <c r="G9" s="213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</row>
    <row r="10" spans="1:188" s="90" customFormat="1" ht="29.25" customHeight="1">
      <c r="A10" s="210" t="s">
        <v>94</v>
      </c>
      <c r="B10" s="211" t="s">
        <v>144</v>
      </c>
      <c r="C10" s="211" t="s">
        <v>161</v>
      </c>
      <c r="D10" s="212">
        <f t="shared" si="0"/>
        <v>743.153544</v>
      </c>
      <c r="E10" s="247">
        <v>743.153544</v>
      </c>
      <c r="F10" s="251">
        <v>743.153544</v>
      </c>
      <c r="G10" s="213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</row>
    <row r="11" spans="1:188" s="90" customFormat="1" ht="29.25" customHeight="1">
      <c r="A11" s="210" t="s">
        <v>94</v>
      </c>
      <c r="B11" s="211" t="s">
        <v>100</v>
      </c>
      <c r="C11" s="211" t="s">
        <v>88</v>
      </c>
      <c r="D11" s="212">
        <f t="shared" si="0"/>
        <v>365.008812</v>
      </c>
      <c r="E11" s="247">
        <v>365.008812</v>
      </c>
      <c r="F11" s="248">
        <v>365.008812</v>
      </c>
      <c r="G11" s="213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</row>
    <row r="12" spans="1:188" s="90" customFormat="1" ht="29.25" customHeight="1">
      <c r="A12" s="210" t="s">
        <v>94</v>
      </c>
      <c r="B12" s="211" t="s">
        <v>40</v>
      </c>
      <c r="C12" s="211" t="s">
        <v>192</v>
      </c>
      <c r="D12" s="212">
        <f t="shared" si="0"/>
        <v>69.796789</v>
      </c>
      <c r="E12" s="247">
        <v>69.796789</v>
      </c>
      <c r="F12" s="250">
        <v>69.796789</v>
      </c>
      <c r="G12" s="213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</row>
    <row r="13" spans="1:188" s="90" customFormat="1" ht="29.25" customHeight="1">
      <c r="A13" s="210" t="s">
        <v>94</v>
      </c>
      <c r="B13" s="211" t="s">
        <v>2</v>
      </c>
      <c r="C13" s="210" t="s">
        <v>28</v>
      </c>
      <c r="D13" s="212">
        <f t="shared" si="0"/>
        <v>443.420046</v>
      </c>
      <c r="E13" s="247">
        <v>443.420046</v>
      </c>
      <c r="F13" s="250">
        <v>443.420046</v>
      </c>
      <c r="G13" s="213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</row>
    <row r="14" spans="1:188" s="90" customFormat="1" ht="29.25" customHeight="1">
      <c r="A14" s="210" t="s">
        <v>94</v>
      </c>
      <c r="B14" s="211" t="s">
        <v>41</v>
      </c>
      <c r="C14" s="217" t="s">
        <v>42</v>
      </c>
      <c r="D14" s="212">
        <f t="shared" si="0"/>
        <v>281.77728</v>
      </c>
      <c r="E14" s="247">
        <v>281.77728</v>
      </c>
      <c r="F14" s="250">
        <v>281.77728</v>
      </c>
      <c r="G14" s="213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</row>
    <row r="15" spans="1:12" s="92" customFormat="1" ht="29.25" customHeight="1">
      <c r="A15" s="210" t="s">
        <v>94</v>
      </c>
      <c r="B15" s="211" t="s">
        <v>8</v>
      </c>
      <c r="C15" s="211" t="s">
        <v>76</v>
      </c>
      <c r="D15" s="212">
        <f t="shared" si="0"/>
        <v>0</v>
      </c>
      <c r="E15" s="249">
        <v>0</v>
      </c>
      <c r="F15" s="251">
        <v>0</v>
      </c>
      <c r="G15" s="213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</row>
    <row r="16" spans="1:12" s="92" customFormat="1" ht="29.25" customHeight="1">
      <c r="A16" s="210" t="s">
        <v>104</v>
      </c>
      <c r="B16" s="211"/>
      <c r="C16" s="211" t="s">
        <v>127</v>
      </c>
      <c r="D16" s="212">
        <f t="shared" si="0"/>
        <v>221.54191000000003</v>
      </c>
      <c r="E16" s="215">
        <f>SUM(E17:E35)</f>
        <v>221.54191000000003</v>
      </c>
      <c r="F16" s="216">
        <f>SUM(F17:F35)</f>
        <v>221.54191000000003</v>
      </c>
      <c r="G16" s="213">
        <v>0</v>
      </c>
      <c r="H16" s="214">
        <v>0</v>
      </c>
      <c r="I16" s="214">
        <v>0</v>
      </c>
      <c r="J16" s="214">
        <v>0</v>
      </c>
      <c r="K16" s="214">
        <v>0</v>
      </c>
      <c r="L16" s="214">
        <v>0</v>
      </c>
    </row>
    <row r="17" spans="1:12" s="92" customFormat="1" ht="29.25" customHeight="1">
      <c r="A17" s="210" t="s">
        <v>36</v>
      </c>
      <c r="B17" s="211" t="s">
        <v>144</v>
      </c>
      <c r="C17" s="211" t="s">
        <v>79</v>
      </c>
      <c r="D17" s="212">
        <f t="shared" si="0"/>
        <v>16.04</v>
      </c>
      <c r="E17" s="249">
        <v>16.04</v>
      </c>
      <c r="F17" s="251">
        <v>16.04</v>
      </c>
      <c r="G17" s="213">
        <v>0</v>
      </c>
      <c r="H17" s="214">
        <v>0</v>
      </c>
      <c r="I17" s="214">
        <v>0</v>
      </c>
      <c r="J17" s="214">
        <v>0</v>
      </c>
      <c r="K17" s="214">
        <v>0</v>
      </c>
      <c r="L17" s="214">
        <v>0</v>
      </c>
    </row>
    <row r="18" spans="1:12" s="92" customFormat="1" ht="29.25" customHeight="1">
      <c r="A18" s="210" t="s">
        <v>36</v>
      </c>
      <c r="B18" s="211" t="s">
        <v>100</v>
      </c>
      <c r="C18" s="211" t="s">
        <v>181</v>
      </c>
      <c r="D18" s="212">
        <f t="shared" si="0"/>
        <v>1.05</v>
      </c>
      <c r="E18" s="254">
        <v>1.05</v>
      </c>
      <c r="F18" s="248">
        <v>1.05</v>
      </c>
      <c r="G18" s="213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</row>
    <row r="19" spans="1:12" s="92" customFormat="1" ht="29.25" customHeight="1">
      <c r="A19" s="210" t="s">
        <v>36</v>
      </c>
      <c r="B19" s="211" t="s">
        <v>2</v>
      </c>
      <c r="C19" s="211" t="s">
        <v>34</v>
      </c>
      <c r="D19" s="212">
        <f t="shared" si="0"/>
        <v>0.29</v>
      </c>
      <c r="E19" s="247">
        <v>0.29</v>
      </c>
      <c r="F19" s="250">
        <v>0.29</v>
      </c>
      <c r="G19" s="213">
        <v>0</v>
      </c>
      <c r="H19" s="214">
        <v>0</v>
      </c>
      <c r="I19" s="214">
        <v>0</v>
      </c>
      <c r="J19" s="214">
        <v>0</v>
      </c>
      <c r="K19" s="214">
        <v>0</v>
      </c>
      <c r="L19" s="214">
        <v>0</v>
      </c>
    </row>
    <row r="20" spans="1:12" s="92" customFormat="1" ht="29.25" customHeight="1">
      <c r="A20" s="210" t="s">
        <v>36</v>
      </c>
      <c r="B20" s="211" t="s">
        <v>98</v>
      </c>
      <c r="C20" s="211" t="s">
        <v>7</v>
      </c>
      <c r="D20" s="212">
        <f t="shared" si="0"/>
        <v>19.29</v>
      </c>
      <c r="E20" s="247">
        <v>19.29</v>
      </c>
      <c r="F20" s="250">
        <v>19.29</v>
      </c>
      <c r="G20" s="213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</row>
    <row r="21" spans="1:256" s="92" customFormat="1" ht="27" customHeight="1">
      <c r="A21" s="210" t="s">
        <v>36</v>
      </c>
      <c r="B21" s="211" t="s">
        <v>41</v>
      </c>
      <c r="C21" s="211" t="s">
        <v>171</v>
      </c>
      <c r="D21" s="212">
        <f t="shared" si="0"/>
        <v>7.72</v>
      </c>
      <c r="E21" s="247">
        <v>7.72</v>
      </c>
      <c r="F21" s="250">
        <v>7.72</v>
      </c>
      <c r="G21" s="213"/>
      <c r="H21" s="214"/>
      <c r="I21" s="214"/>
      <c r="J21" s="214"/>
      <c r="K21" s="214"/>
      <c r="L21" s="214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</row>
    <row r="22" spans="1:12" s="92" customFormat="1" ht="29.25" customHeight="1">
      <c r="A22" s="210" t="s">
        <v>36</v>
      </c>
      <c r="B22" s="211" t="s">
        <v>1</v>
      </c>
      <c r="C22" s="211" t="s">
        <v>128</v>
      </c>
      <c r="D22" s="212">
        <f t="shared" si="0"/>
        <v>0</v>
      </c>
      <c r="E22" s="247">
        <v>0</v>
      </c>
      <c r="F22" s="250">
        <v>0</v>
      </c>
      <c r="G22" s="213">
        <v>0</v>
      </c>
      <c r="H22" s="214">
        <v>0</v>
      </c>
      <c r="I22" s="214">
        <v>0</v>
      </c>
      <c r="J22" s="214">
        <v>0</v>
      </c>
      <c r="K22" s="214">
        <v>0</v>
      </c>
      <c r="L22" s="214">
        <v>0</v>
      </c>
    </row>
    <row r="23" spans="1:12" s="92" customFormat="1" ht="29.25" customHeight="1">
      <c r="A23" s="210" t="s">
        <v>36</v>
      </c>
      <c r="B23" s="211" t="s">
        <v>141</v>
      </c>
      <c r="C23" s="211" t="s">
        <v>73</v>
      </c>
      <c r="D23" s="212">
        <f t="shared" si="0"/>
        <v>23.6</v>
      </c>
      <c r="E23" s="247">
        <v>23.6</v>
      </c>
      <c r="F23" s="250">
        <v>23.6</v>
      </c>
      <c r="G23" s="213">
        <v>0</v>
      </c>
      <c r="H23" s="214">
        <v>0</v>
      </c>
      <c r="I23" s="214">
        <v>0</v>
      </c>
      <c r="J23" s="214">
        <v>0</v>
      </c>
      <c r="K23" s="214">
        <v>0</v>
      </c>
      <c r="L23" s="214">
        <v>0</v>
      </c>
    </row>
    <row r="24" spans="1:12" s="92" customFormat="1" ht="29.25" customHeight="1">
      <c r="A24" s="210" t="s">
        <v>36</v>
      </c>
      <c r="B24" s="211" t="s">
        <v>112</v>
      </c>
      <c r="C24" s="211" t="s">
        <v>184</v>
      </c>
      <c r="D24" s="212">
        <f t="shared" si="0"/>
        <v>4.4</v>
      </c>
      <c r="E24" s="247">
        <v>4.4</v>
      </c>
      <c r="F24" s="250">
        <v>4.4</v>
      </c>
      <c r="G24" s="213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</row>
    <row r="25" spans="1:12" s="92" customFormat="1" ht="29.25" customHeight="1">
      <c r="A25" s="210" t="s">
        <v>36</v>
      </c>
      <c r="B25" s="211" t="s">
        <v>156</v>
      </c>
      <c r="C25" s="211" t="s">
        <v>110</v>
      </c>
      <c r="D25" s="212">
        <f t="shared" si="0"/>
        <v>0</v>
      </c>
      <c r="E25" s="247">
        <v>0</v>
      </c>
      <c r="F25" s="250">
        <v>0</v>
      </c>
      <c r="G25" s="213">
        <v>0</v>
      </c>
      <c r="H25" s="214">
        <v>0</v>
      </c>
      <c r="I25" s="214">
        <v>0</v>
      </c>
      <c r="J25" s="214">
        <v>0</v>
      </c>
      <c r="K25" s="214">
        <v>0</v>
      </c>
      <c r="L25" s="214">
        <v>0</v>
      </c>
    </row>
    <row r="26" spans="1:12" s="92" customFormat="1" ht="29.25" customHeight="1">
      <c r="A26" s="210" t="s">
        <v>36</v>
      </c>
      <c r="B26" s="211" t="s">
        <v>11</v>
      </c>
      <c r="C26" s="211" t="s">
        <v>183</v>
      </c>
      <c r="D26" s="212">
        <f t="shared" si="0"/>
        <v>0.95</v>
      </c>
      <c r="E26" s="247">
        <v>0.95</v>
      </c>
      <c r="F26" s="250">
        <v>0.95</v>
      </c>
      <c r="G26" s="213">
        <v>0</v>
      </c>
      <c r="H26" s="214">
        <v>0</v>
      </c>
      <c r="I26" s="214">
        <v>0</v>
      </c>
      <c r="J26" s="214">
        <v>0</v>
      </c>
      <c r="K26" s="214">
        <v>0</v>
      </c>
      <c r="L26" s="214">
        <v>0</v>
      </c>
    </row>
    <row r="27" spans="1:256" s="92" customFormat="1" ht="27" customHeight="1">
      <c r="A27" s="210" t="s">
        <v>36</v>
      </c>
      <c r="B27" s="211" t="s">
        <v>59</v>
      </c>
      <c r="C27" s="211" t="s">
        <v>185</v>
      </c>
      <c r="D27" s="212">
        <f t="shared" si="0"/>
        <v>0</v>
      </c>
      <c r="E27" s="247">
        <v>0</v>
      </c>
      <c r="F27" s="250">
        <v>0</v>
      </c>
      <c r="G27" s="213"/>
      <c r="H27" s="214"/>
      <c r="I27" s="214"/>
      <c r="J27" s="214"/>
      <c r="K27" s="214"/>
      <c r="L27" s="214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</row>
    <row r="28" spans="1:12" s="92" customFormat="1" ht="29.25" customHeight="1">
      <c r="A28" s="210" t="s">
        <v>36</v>
      </c>
      <c r="B28" s="211" t="s">
        <v>159</v>
      </c>
      <c r="C28" s="211" t="s">
        <v>29</v>
      </c>
      <c r="D28" s="212">
        <f t="shared" si="0"/>
        <v>0.5</v>
      </c>
      <c r="E28" s="247">
        <v>0.5</v>
      </c>
      <c r="F28" s="250">
        <v>0.5</v>
      </c>
      <c r="G28" s="213">
        <v>0</v>
      </c>
      <c r="H28" s="214">
        <v>0</v>
      </c>
      <c r="I28" s="214">
        <v>0</v>
      </c>
      <c r="J28" s="214">
        <v>0</v>
      </c>
      <c r="K28" s="214">
        <v>0</v>
      </c>
      <c r="L28" s="214">
        <v>0</v>
      </c>
    </row>
    <row r="29" spans="1:12" s="92" customFormat="1" ht="29.25" customHeight="1">
      <c r="A29" s="210" t="s">
        <v>36</v>
      </c>
      <c r="B29" s="211" t="s">
        <v>10</v>
      </c>
      <c r="C29" s="211" t="s">
        <v>130</v>
      </c>
      <c r="D29" s="212">
        <f t="shared" si="0"/>
        <v>2.2</v>
      </c>
      <c r="E29" s="247">
        <v>2.2</v>
      </c>
      <c r="F29" s="250">
        <v>2.2</v>
      </c>
      <c r="G29" s="213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</row>
    <row r="30" spans="1:12" s="92" customFormat="1" ht="29.25" customHeight="1">
      <c r="A30" s="210" t="s">
        <v>36</v>
      </c>
      <c r="B30" s="211" t="s">
        <v>17</v>
      </c>
      <c r="C30" s="211" t="s">
        <v>61</v>
      </c>
      <c r="D30" s="212">
        <f t="shared" si="0"/>
        <v>0.25</v>
      </c>
      <c r="E30" s="247">
        <v>0.25</v>
      </c>
      <c r="F30" s="250">
        <v>0.25</v>
      </c>
      <c r="G30" s="213">
        <v>0</v>
      </c>
      <c r="H30" s="214">
        <v>0</v>
      </c>
      <c r="I30" s="214">
        <v>0</v>
      </c>
      <c r="J30" s="214">
        <v>0</v>
      </c>
      <c r="K30" s="214">
        <v>0</v>
      </c>
      <c r="L30" s="214">
        <v>0</v>
      </c>
    </row>
    <row r="31" spans="1:12" s="92" customFormat="1" ht="29.25" customHeight="1">
      <c r="A31" s="210" t="s">
        <v>36</v>
      </c>
      <c r="B31" s="211" t="s">
        <v>122</v>
      </c>
      <c r="C31" s="211" t="s">
        <v>118</v>
      </c>
      <c r="D31" s="212">
        <f t="shared" si="0"/>
        <v>14.86307</v>
      </c>
      <c r="E31" s="247">
        <v>14.86307</v>
      </c>
      <c r="F31" s="250">
        <v>14.86307</v>
      </c>
      <c r="G31" s="213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</row>
    <row r="32" spans="1:12" s="92" customFormat="1" ht="29.25" customHeight="1">
      <c r="A32" s="210" t="s">
        <v>36</v>
      </c>
      <c r="B32" s="211" t="s">
        <v>70</v>
      </c>
      <c r="C32" s="211" t="s">
        <v>101</v>
      </c>
      <c r="D32" s="212">
        <f t="shared" si="0"/>
        <v>18.57884</v>
      </c>
      <c r="E32" s="247">
        <v>18.57884</v>
      </c>
      <c r="F32" s="250">
        <v>18.57884</v>
      </c>
      <c r="G32" s="213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</row>
    <row r="33" spans="1:12" s="92" customFormat="1" ht="29.25" customHeight="1">
      <c r="A33" s="210" t="s">
        <v>36</v>
      </c>
      <c r="B33" s="211" t="s">
        <v>27</v>
      </c>
      <c r="C33" s="211" t="s">
        <v>60</v>
      </c>
      <c r="D33" s="212">
        <f t="shared" si="0"/>
        <v>7.95</v>
      </c>
      <c r="E33" s="247">
        <v>7.95</v>
      </c>
      <c r="F33" s="250">
        <v>7.95</v>
      </c>
      <c r="G33" s="213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</row>
    <row r="34" spans="1:12" s="92" customFormat="1" ht="29.25" customHeight="1">
      <c r="A34" s="210" t="s">
        <v>36</v>
      </c>
      <c r="B34" s="211" t="s">
        <v>25</v>
      </c>
      <c r="C34" s="211" t="s">
        <v>187</v>
      </c>
      <c r="D34" s="212">
        <f t="shared" si="0"/>
        <v>103.86</v>
      </c>
      <c r="E34" s="249">
        <v>103.86</v>
      </c>
      <c r="F34" s="251">
        <v>103.86</v>
      </c>
      <c r="G34" s="213">
        <v>0</v>
      </c>
      <c r="H34" s="214">
        <v>0</v>
      </c>
      <c r="I34" s="214">
        <v>0</v>
      </c>
      <c r="J34" s="214">
        <v>0</v>
      </c>
      <c r="K34" s="214">
        <v>0</v>
      </c>
      <c r="L34" s="214">
        <v>0</v>
      </c>
    </row>
    <row r="35" spans="1:12" s="92" customFormat="1" ht="29.25" customHeight="1">
      <c r="A35" s="210" t="s">
        <v>36</v>
      </c>
      <c r="B35" s="211" t="s">
        <v>8</v>
      </c>
      <c r="C35" s="211" t="s">
        <v>85</v>
      </c>
      <c r="D35" s="212">
        <f t="shared" si="0"/>
        <v>0</v>
      </c>
      <c r="E35" s="254">
        <v>0</v>
      </c>
      <c r="F35" s="248">
        <v>0</v>
      </c>
      <c r="G35" s="213">
        <v>0</v>
      </c>
      <c r="H35" s="214">
        <v>0</v>
      </c>
      <c r="I35" s="214">
        <v>0</v>
      </c>
      <c r="J35" s="214">
        <v>0</v>
      </c>
      <c r="K35" s="214">
        <v>0</v>
      </c>
      <c r="L35" s="214">
        <v>0</v>
      </c>
    </row>
    <row r="36" spans="1:12" s="92" customFormat="1" ht="29.25" customHeight="1">
      <c r="A36" s="210" t="s">
        <v>47</v>
      </c>
      <c r="B36" s="211"/>
      <c r="C36" s="211" t="s">
        <v>4</v>
      </c>
      <c r="D36" s="212">
        <f t="shared" si="0"/>
        <v>337.703361</v>
      </c>
      <c r="E36" s="218">
        <f>SUM(E37:E40)</f>
        <v>337.703361</v>
      </c>
      <c r="F36" s="219">
        <f>SUM(F37:F40)</f>
        <v>337.703361</v>
      </c>
      <c r="G36" s="213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</row>
    <row r="37" spans="1:256" s="92" customFormat="1" ht="28.5" customHeight="1">
      <c r="A37" s="210" t="s">
        <v>189</v>
      </c>
      <c r="B37" s="211" t="s">
        <v>144</v>
      </c>
      <c r="C37" s="211" t="s">
        <v>136</v>
      </c>
      <c r="D37" s="212">
        <f t="shared" si="0"/>
        <v>6.6546</v>
      </c>
      <c r="E37" s="247">
        <v>6.6546</v>
      </c>
      <c r="F37" s="250">
        <v>6.6546</v>
      </c>
      <c r="G37" s="213"/>
      <c r="H37" s="214"/>
      <c r="I37" s="214"/>
      <c r="J37" s="214"/>
      <c r="K37" s="214"/>
      <c r="L37" s="214"/>
      <c r="M37" s="93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</row>
    <row r="38" spans="1:12" s="92" customFormat="1" ht="29.25" customHeight="1">
      <c r="A38" s="211" t="s">
        <v>189</v>
      </c>
      <c r="B38" s="211" t="s">
        <v>100</v>
      </c>
      <c r="C38" s="211" t="s">
        <v>50</v>
      </c>
      <c r="D38" s="212">
        <f t="shared" si="0"/>
        <v>164.256024</v>
      </c>
      <c r="E38" s="249">
        <v>164.256024</v>
      </c>
      <c r="F38" s="251">
        <v>164.256024</v>
      </c>
      <c r="G38" s="213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</row>
    <row r="39" spans="1:12" s="92" customFormat="1" ht="29.25" customHeight="1">
      <c r="A39" s="210" t="s">
        <v>189</v>
      </c>
      <c r="B39" s="211" t="s">
        <v>112</v>
      </c>
      <c r="C39" s="211" t="s">
        <v>150</v>
      </c>
      <c r="D39" s="212">
        <f t="shared" si="0"/>
        <v>166.792737</v>
      </c>
      <c r="E39" s="248">
        <v>166.792737</v>
      </c>
      <c r="F39" s="248">
        <v>166.792737</v>
      </c>
      <c r="G39" s="214">
        <v>0</v>
      </c>
      <c r="H39" s="214">
        <v>0</v>
      </c>
      <c r="I39" s="214">
        <v>0</v>
      </c>
      <c r="J39" s="214">
        <v>0</v>
      </c>
      <c r="K39" s="214">
        <v>0</v>
      </c>
      <c r="L39" s="214">
        <v>0</v>
      </c>
    </row>
    <row r="40" spans="1:188" ht="30.75" customHeight="1">
      <c r="A40" s="211" t="s">
        <v>189</v>
      </c>
      <c r="B40" s="211" t="s">
        <v>8</v>
      </c>
      <c r="C40" s="211" t="s">
        <v>63</v>
      </c>
      <c r="D40" s="212">
        <f t="shared" si="0"/>
        <v>0</v>
      </c>
      <c r="E40" s="253">
        <v>0</v>
      </c>
      <c r="F40" s="252">
        <v>0</v>
      </c>
      <c r="G40" s="220"/>
      <c r="H40" s="221"/>
      <c r="I40" s="221"/>
      <c r="J40" s="222"/>
      <c r="K40" s="222"/>
      <c r="L40" s="221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E41" s="29"/>
      <c r="F41" s="29"/>
      <c r="G41" s="29"/>
      <c r="H41" s="46"/>
      <c r="I41" s="46"/>
      <c r="J41" s="4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 s="46"/>
      <c r="F42" s="46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46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mergeCells count="18">
    <mergeCell ref="A1:B1"/>
    <mergeCell ref="H4:H6"/>
    <mergeCell ref="I4:I6"/>
    <mergeCell ref="A5:A6"/>
    <mergeCell ref="D4:D6"/>
    <mergeCell ref="C4:C6"/>
    <mergeCell ref="B5:B6"/>
    <mergeCell ref="A4:B4"/>
    <mergeCell ref="A2:L2"/>
    <mergeCell ref="J4:J6"/>
    <mergeCell ref="K3:L3"/>
    <mergeCell ref="A3:D3"/>
    <mergeCell ref="L4:L6"/>
    <mergeCell ref="F5:F6"/>
    <mergeCell ref="G4:G6"/>
    <mergeCell ref="E4:F4"/>
    <mergeCell ref="E5:E6"/>
    <mergeCell ref="K4:K6"/>
  </mergeCells>
  <printOptions horizontalCentered="1"/>
  <pageMargins left="0" right="0" top="0.39370078740157477" bottom="0.39370078740157477" header="0.5118110048489307" footer="0.5118110048489307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B16" sqref="B16"/>
    </sheetView>
  </sheetViews>
  <sheetFormatPr defaultColWidth="9.16015625" defaultRowHeight="11.25"/>
  <cols>
    <col min="1" max="1" width="64.66015625" style="0" customWidth="1"/>
    <col min="2" max="2" width="43.66015625" style="0" customWidth="1"/>
    <col min="3" max="3" width="27" style="0" customWidth="1"/>
  </cols>
  <sheetData>
    <row r="1" ht="11.25" customHeight="1">
      <c r="B1" s="14" t="s">
        <v>169</v>
      </c>
    </row>
    <row r="2" spans="1:3" s="16" customFormat="1" ht="19.5" customHeight="1">
      <c r="A2" s="341" t="s">
        <v>119</v>
      </c>
      <c r="B2" s="341"/>
      <c r="C2" s="42"/>
    </row>
    <row r="3" spans="1:2" ht="15.75" customHeight="1">
      <c r="A3" s="258" t="s">
        <v>165</v>
      </c>
      <c r="B3" s="95" t="s">
        <v>96</v>
      </c>
    </row>
    <row r="4" spans="1:2" s="17" customFormat="1" ht="30" customHeight="1">
      <c r="A4" s="127" t="s">
        <v>117</v>
      </c>
      <c r="B4" s="125" t="s">
        <v>35</v>
      </c>
    </row>
    <row r="5" spans="1:3" s="47" customFormat="1" ht="21.75" customHeight="1">
      <c r="A5" s="128" t="s">
        <v>174</v>
      </c>
      <c r="B5" s="242">
        <v>141.25</v>
      </c>
      <c r="C5" s="46"/>
    </row>
    <row r="6" spans="1:3" s="47" customFormat="1" ht="19.5" customHeight="1">
      <c r="A6" s="112" t="s">
        <v>93</v>
      </c>
      <c r="B6" s="255">
        <v>0</v>
      </c>
      <c r="C6" s="46"/>
    </row>
    <row r="7" spans="1:3" s="47" customFormat="1" ht="19.5" customHeight="1">
      <c r="A7" s="112" t="s">
        <v>91</v>
      </c>
      <c r="B7" s="257">
        <v>29.25</v>
      </c>
      <c r="C7" s="46"/>
    </row>
    <row r="8" spans="1:3" s="47" customFormat="1" ht="19.5" customHeight="1">
      <c r="A8" s="112" t="s">
        <v>121</v>
      </c>
      <c r="B8" s="255">
        <v>112</v>
      </c>
      <c r="C8" s="46"/>
    </row>
    <row r="9" spans="1:3" s="47" customFormat="1" ht="19.5" customHeight="1">
      <c r="A9" s="112" t="s">
        <v>82</v>
      </c>
      <c r="B9" s="256">
        <v>112</v>
      </c>
      <c r="C9" s="46"/>
    </row>
    <row r="10" spans="1:3" s="47" customFormat="1" ht="19.5" customHeight="1">
      <c r="A10" s="68" t="s">
        <v>92</v>
      </c>
      <c r="B10" s="198">
        <v>0</v>
      </c>
      <c r="C10" s="46"/>
    </row>
    <row r="11" spans="1:3" s="17" customFormat="1" ht="19.5" customHeight="1">
      <c r="A11" s="41"/>
      <c r="B11" s="199"/>
      <c r="C11"/>
    </row>
    <row r="12" spans="1:3" s="17" customFormat="1" ht="57.75" customHeight="1">
      <c r="A12" s="342" t="s">
        <v>13</v>
      </c>
      <c r="B12" s="342"/>
      <c r="C12" s="46"/>
    </row>
    <row r="13" spans="1:3" s="17" customFormat="1" ht="90" customHeight="1">
      <c r="A13" s="343" t="s">
        <v>194</v>
      </c>
      <c r="B13" s="343"/>
      <c r="C13"/>
    </row>
    <row r="14" spans="1:3" s="17" customFormat="1" ht="14.25" customHeight="1">
      <c r="A14"/>
      <c r="B14"/>
      <c r="C14"/>
    </row>
    <row r="15" spans="1:3" s="17" customFormat="1" ht="14.25" customHeight="1">
      <c r="A15"/>
      <c r="B15"/>
      <c r="C15"/>
    </row>
    <row r="16" spans="1:3" s="17" customFormat="1" ht="14.25" customHeight="1">
      <c r="A16"/>
      <c r="B16"/>
      <c r="C16"/>
    </row>
    <row r="17" spans="1:3" s="17" customFormat="1" ht="14.25" customHeight="1">
      <c r="A17"/>
      <c r="B17" s="46"/>
      <c r="C17"/>
    </row>
    <row r="18" s="17" customFormat="1" ht="14.25" customHeight="1">
      <c r="B18" s="47"/>
    </row>
    <row r="19" s="17" customFormat="1" ht="14.25" customHeight="1"/>
    <row r="20" s="17" customFormat="1" ht="14.25" customHeight="1"/>
    <row r="21" s="17" customFormat="1" ht="14.25" customHeight="1"/>
    <row r="22" s="17" customFormat="1" ht="14.25" customHeight="1"/>
    <row r="23" s="17" customFormat="1" ht="14.25" customHeight="1"/>
    <row r="24" s="17" customFormat="1" ht="14.25" customHeight="1"/>
    <row r="25" s="17" customFormat="1" ht="14.25" customHeight="1"/>
    <row r="26" s="17" customFormat="1" ht="14.25" customHeight="1"/>
    <row r="27" s="17" customFormat="1" ht="14.25" customHeight="1"/>
    <row r="28" s="17" customFormat="1" ht="14.25" customHeight="1"/>
    <row r="29" s="17" customFormat="1" ht="14.25" customHeight="1"/>
    <row r="30" s="17" customFormat="1" ht="14.25" customHeight="1"/>
    <row r="31" s="17" customFormat="1" ht="14.25" customHeight="1"/>
    <row r="32" s="17" customFormat="1" ht="14.25" customHeight="1"/>
    <row r="33" spans="1:3" s="17" customFormat="1" ht="14.25" customHeight="1">
      <c r="A33"/>
      <c r="B33"/>
      <c r="C33"/>
    </row>
    <row r="34" spans="1:3" s="17" customFormat="1" ht="14.25" customHeight="1">
      <c r="A34"/>
      <c r="B34"/>
      <c r="C34"/>
    </row>
    <row r="35" spans="1:3" s="17" customFormat="1" ht="14.25" customHeight="1">
      <c r="A35"/>
      <c r="B35"/>
      <c r="C35"/>
    </row>
    <row r="36" spans="1:3" s="17" customFormat="1" ht="14.25" customHeight="1">
      <c r="A36"/>
      <c r="B36"/>
      <c r="C36"/>
    </row>
  </sheetData>
  <mergeCells count="3">
    <mergeCell ref="A2:B2"/>
    <mergeCell ref="A12:B12"/>
    <mergeCell ref="A13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modified xsi:type="dcterms:W3CDTF">2017-11-04T02:41:52Z</dcterms:modified>
  <cp:category/>
  <cp:version/>
  <cp:contentType/>
  <cp:contentStatus/>
</cp:coreProperties>
</file>